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revisions/revisionHeaders.xml" ContentType="application/vnd.openxmlformats-officedocument.spreadsheetml.revisionHeaders+xml"/>
  <Override PartName="/xl/revisions/revisionLog4.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1.xml" ContentType="application/vnd.openxmlformats-officedocument.spreadsheetml.revisionLog+xml"/>
  <Override PartName="/xl/revisions/revisionLog3.xml" ContentType="application/vnd.openxmlformats-officedocument.spreadsheetml.revisionLog+xml"/>
  <Override PartName="/xl/revisions/revisionLog2.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mc:AlternateContent xmlns:mc="http://schemas.openxmlformats.org/markup-compatibility/2006">
    <mc:Choice Requires="x15">
      <x15ac:absPath xmlns:x15ac="http://schemas.microsoft.com/office/spreadsheetml/2010/11/ac" url="S:\Users\Richard Zetter\CMS\CMS to send out\"/>
    </mc:Choice>
  </mc:AlternateContent>
  <bookViews>
    <workbookView xWindow="0" yWindow="0" windowWidth="28800" windowHeight="12792"/>
  </bookViews>
  <sheets>
    <sheet name="UK" sheetId="1" r:id="rId1"/>
  </sheets>
  <calcPr calcId="171027"/>
  <customWorkbookViews>
    <customWorkbookView name="RichardZetter - Personal View" guid="{32D09507-69BC-4787-99AF-BC32E2C1B59E}" mergeInterval="0" personalView="1" maximized="1" xWindow="-9" yWindow="-9" windowWidth="1938" windowHeight="1050" activeSheetId="1"/>
    <customWorkbookView name="Rachel - Personal View" guid="{ED74597C-CCE7-4D29-AB69-3952E0442227}" mergeInterval="0" personalView="1" maximized="1" xWindow="-8" yWindow="-8" windowWidth="1382" windowHeight="744"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9" i="1" l="1"/>
  <c r="C129" i="1"/>
  <c r="D135" i="1"/>
  <c r="D166" i="1"/>
  <c r="C166" i="1"/>
  <c r="C135" i="1"/>
  <c r="D44" i="1"/>
  <c r="C44" i="1"/>
  <c r="D19" i="1"/>
  <c r="C19" i="1"/>
  <c r="C6" i="1"/>
  <c r="D162" i="1"/>
  <c r="D158" i="1"/>
  <c r="D154" i="1"/>
  <c r="D150" i="1"/>
  <c r="D144" i="1"/>
  <c r="D141" i="1"/>
  <c r="D137" i="1"/>
  <c r="D97" i="1"/>
  <c r="D95" i="1"/>
  <c r="D102" i="1"/>
  <c r="D127" i="1"/>
  <c r="D124" i="1"/>
  <c r="D121" i="1"/>
  <c r="D118" i="1"/>
  <c r="D112" i="1"/>
  <c r="D116" i="1"/>
  <c r="D114" i="1"/>
  <c r="D105" i="1"/>
  <c r="D91" i="1"/>
  <c r="D87" i="1"/>
  <c r="D84" i="1"/>
  <c r="D81" i="1"/>
  <c r="D79" i="1"/>
  <c r="D77" i="1"/>
  <c r="D75" i="1"/>
  <c r="D68" i="1"/>
  <c r="D70" i="1"/>
  <c r="D64" i="1"/>
  <c r="D54" i="1"/>
  <c r="D52" i="1"/>
  <c r="D47" i="1"/>
  <c r="D42" i="1"/>
  <c r="D38" i="1"/>
  <c r="D36" i="1"/>
  <c r="D34" i="1"/>
  <c r="C54" i="1"/>
  <c r="C52" i="1"/>
  <c r="C47" i="1"/>
  <c r="C42" i="1"/>
  <c r="D28" i="1"/>
  <c r="D26" i="1"/>
  <c r="D24" i="1"/>
  <c r="D14" i="1"/>
  <c r="C14" i="1"/>
  <c r="D10" i="1"/>
  <c r="C10" i="1"/>
  <c r="D8" i="1"/>
  <c r="D6" i="1"/>
  <c r="C8" i="1"/>
  <c r="C162" i="1"/>
  <c r="C158" i="1"/>
  <c r="C154" i="1"/>
  <c r="C150" i="1"/>
  <c r="C144" i="1"/>
  <c r="C141" i="1"/>
  <c r="C137" i="1"/>
  <c r="C127" i="1"/>
  <c r="C124" i="1"/>
  <c r="C121" i="1"/>
  <c r="C118" i="1"/>
  <c r="C116" i="1"/>
  <c r="C114" i="1"/>
  <c r="C112" i="1"/>
  <c r="C105" i="1"/>
  <c r="C102" i="1"/>
  <c r="C97" i="1"/>
  <c r="C95" i="1"/>
  <c r="C91" i="1"/>
  <c r="C87" i="1"/>
  <c r="C84" i="1"/>
  <c r="C81" i="1"/>
  <c r="C79" i="1"/>
  <c r="C77" i="1"/>
  <c r="C75" i="1"/>
  <c r="C70" i="1"/>
  <c r="C68" i="1"/>
  <c r="C64" i="1"/>
  <c r="C38" i="1"/>
  <c r="C36" i="1"/>
  <c r="C34" i="1"/>
  <c r="C28" i="1"/>
  <c r="C26" i="1"/>
  <c r="C24" i="1"/>
  <c r="C4" i="1"/>
  <c r="D4" i="1"/>
</calcChain>
</file>

<file path=xl/comments1.xml><?xml version="1.0" encoding="utf-8"?>
<comments xmlns="http://schemas.openxmlformats.org/spreadsheetml/2006/main">
  <authors>
    <author>Rachel</author>
  </authors>
  <commentList>
    <comment ref="B102" authorId="0" guid="{89CF5AE3-CB9F-486D-A7C7-5A4A25C4188C}" shapeId="0">
      <text>
        <r>
          <rPr>
            <b/>
            <sz val="9"/>
            <color indexed="81"/>
            <rFont val="Tahoma"/>
            <family val="2"/>
          </rPr>
          <t>Rachel:</t>
        </r>
        <r>
          <rPr>
            <sz val="9"/>
            <color indexed="81"/>
            <rFont val="Tahoma"/>
            <family val="2"/>
          </rPr>
          <t xml:space="preserve">
I notied that this is missing from the agancy one - is there a reason for this? If not, perhaps we should add it in.
</t>
        </r>
      </text>
    </comment>
  </commentList>
</comments>
</file>

<file path=xl/sharedStrings.xml><?xml version="1.0" encoding="utf-8"?>
<sst xmlns="http://schemas.openxmlformats.org/spreadsheetml/2006/main" count="298" uniqueCount="229">
  <si>
    <t>Is the frequency of review sufficient? (every 3m or 6m for 1yr. Every 1yr for 3 yr.)?</t>
  </si>
  <si>
    <t>Is there a process for evaluating and reviewing new suppliers?</t>
  </si>
  <si>
    <t>Does performance monitoring of existing suppliers take place?</t>
  </si>
  <si>
    <t>Does the system demonstrate the frequency of the review activities?</t>
  </si>
  <si>
    <t>Is action taken where client satisfaction targets are not met?</t>
  </si>
  <si>
    <t>Is there an induction process in place for when an employee joins?</t>
  </si>
  <si>
    <t xml:space="preserve">Do the training needs include a review of staff competencies (both technical &amp; behavioural) comparing to the job description? </t>
  </si>
  <si>
    <t>Is it documented and available to staff?</t>
  </si>
  <si>
    <t>Does it include all of the elements listed to ensure best practice is followed?</t>
  </si>
  <si>
    <t>Is training given in the support of Diversity and Equality?</t>
  </si>
  <si>
    <t>Is there evidence that the policy is being followed in recruitment agency briefs or when preparing internal adverts?</t>
  </si>
  <si>
    <t>Are relevant measures used to select the right candidate with the skills required for the role?</t>
  </si>
  <si>
    <t>Does the new starter form allow for relevant diversity and equality information?</t>
  </si>
  <si>
    <t>Is this information documented?</t>
  </si>
  <si>
    <t>Are KPIs in place to measure diversity as a whole?</t>
  </si>
  <si>
    <t>What modifications have been made for those who are disabled whether staff or visitors?</t>
  </si>
  <si>
    <t>Are all Interns paid the National Minimum Wage or London Living Wage?</t>
  </si>
  <si>
    <t>Does the website include all internship and graduate recruitment policies and a clear application process?</t>
  </si>
  <si>
    <t>Assessor to refer to the statement e.g. Handbook, Induction, Business Plan</t>
  </si>
  <si>
    <t>Provide evidence.</t>
  </si>
  <si>
    <t>E.g. contact reports/survey results notes, client sample.</t>
  </si>
  <si>
    <t>Documented as part of the employee handbook or separate policy manual.</t>
  </si>
  <si>
    <t>Diversity included within manager training, run dedicated training sessions, developed specific guidelines for managers.</t>
  </si>
  <si>
    <t>Internal and external recognition schemes, internal events, internal communication, training and reporting.</t>
  </si>
  <si>
    <t>The terminology used does not discriminate against individuals and is specific to the role being advertised.</t>
  </si>
  <si>
    <t>Consistent documented process for each role - based on a set of generic questions or scenarios - rather than a 'gut feel'.</t>
  </si>
  <si>
    <t>Scoring mechanism used as part of the documented process - all managers trained to ensure consistency of approach.</t>
  </si>
  <si>
    <t>The Company gave those who were unsuccessful/successful feedback as to how they have done.</t>
  </si>
  <si>
    <t>Employees should be asked to complete a new starter form, which will include key personal information.</t>
  </si>
  <si>
    <t>This form should be filed in their personal file.</t>
  </si>
  <si>
    <t>Salaries surveys carried out and reviewed.</t>
  </si>
  <si>
    <t>Demographic data, employee surveys, recruitment and promotion, maternity returner rates, culture measures.</t>
  </si>
  <si>
    <t xml:space="preserve">Disabled toilet, lift, changes to workstations. </t>
  </si>
  <si>
    <t>Changes to working hours, prayer room, time off.</t>
  </si>
  <si>
    <t>Flexible working - part-time, job share, home working etc.</t>
  </si>
  <si>
    <t>Provide link to relevant section(s) of the website.</t>
  </si>
  <si>
    <t>Provide evidence from the personnel file.</t>
  </si>
  <si>
    <t>Max.</t>
  </si>
  <si>
    <t>Guidance</t>
  </si>
  <si>
    <t>(1) Fair treatment in terms of recruitment and employment (2) A process to pro-actively seek a wide demographic pool of candidates (3) The organisation is free from harassment and bullying or any unwanted behaviour (4) Equal right to contribute by all - therefore no workplace discrimination</t>
  </si>
  <si>
    <t>Provide evidence. If no file attachment is relevant, write information in the text box when completing this criteria.</t>
  </si>
  <si>
    <t>Points Available</t>
  </si>
  <si>
    <t>Points Claimed</t>
  </si>
  <si>
    <t>UK Communications Management Standard (In-House)</t>
  </si>
  <si>
    <t>Have the management structure and responsibilities defined and communicated?</t>
  </si>
  <si>
    <t>Does the definition and communication of the management structure include the following?</t>
  </si>
  <si>
    <t>Are the management structures and responsibilities defined and communicated throughout the team?</t>
  </si>
  <si>
    <t xml:space="preserve">Does the communication of the structure demonstrate the division of responsibility? </t>
  </si>
  <si>
    <t>Is the team well led, they know why they are there, and how communications contribute to the organisations success?</t>
  </si>
  <si>
    <t>Provide job descriptions for the most senior 2 staff members, plus ANO (3 if over 50 staff, 4 over 100).</t>
  </si>
  <si>
    <t>Provide the document for evidence.</t>
  </si>
  <si>
    <t>Are the risks to the organisation associated with major internal or external changes identified and planned for by the PR and communications team?</t>
  </si>
  <si>
    <t>Has the team identified any short or long term risks to the business?</t>
  </si>
  <si>
    <t>Has the team evaluated the potential impact of each of the risks identified?</t>
  </si>
  <si>
    <t>Have plans been prepared to manage these risks?</t>
  </si>
  <si>
    <t>Where the potential risk is considerable, do the plans assess the teams competency in dealing with the risk, the effects on the management structure and the effects on stakeholders?</t>
  </si>
  <si>
    <t>It need not be formally documented. Provide evidence of the document &amp; how it is available to all staff - shared drive, handbook etc.</t>
  </si>
  <si>
    <t>Should contain Authorisation.</t>
  </si>
  <si>
    <t xml:space="preserve">Is there a system to ensure effective communication to external parties? </t>
  </si>
  <si>
    <t>Is there an external communication policy?</t>
  </si>
  <si>
    <t>Does it identify the key stakeholders as well as which issues and news should be communicated and when?</t>
  </si>
  <si>
    <t>Does the PR and communications team have a strategic communications plan?</t>
  </si>
  <si>
    <t>Attach the plan.</t>
  </si>
  <si>
    <t>Does the strategic communications plan include the following?</t>
  </si>
  <si>
    <t>A summary of market trends or political/ issues landscape</t>
  </si>
  <si>
    <t>Both goals should be very clearly defined and understandable.</t>
  </si>
  <si>
    <t>Budgetary status of communications activity</t>
  </si>
  <si>
    <t>Budgetary / policy goals and objectives</t>
  </si>
  <si>
    <t>Identification of future resource requirement (training, recruitment, IT, etc.)</t>
  </si>
  <si>
    <t>Does the plan define clear goals and objectives?</t>
  </si>
  <si>
    <t xml:space="preserve">Does the plan include SMART goals and objectives? </t>
  </si>
  <si>
    <t>To what extent is the plan communicated to all levels in the PR and communications department?</t>
  </si>
  <si>
    <t>Dates of review will be compared to the length of the plan.</t>
  </si>
  <si>
    <t>Is the communication plan reviewed at 6 monthly intervals (at least) and against the plans goals and objectives?</t>
  </si>
  <si>
    <t>Is the plan reviewed for adequacy?</t>
  </si>
  <si>
    <t xml:space="preserve">Has the PR and Communications team established a vision and key values statement which sets out its purpose and long-term goals? </t>
  </si>
  <si>
    <t>Is there a statement of the overall aims and objectives?</t>
  </si>
  <si>
    <t>Do these link with the overall long term goals of the operation?</t>
  </si>
  <si>
    <t>Does the vision statement refer to, parent organisation, stakeholder satisfaction, people management, performance, key values and quality of service?</t>
  </si>
  <si>
    <t>Do the key values refer to trust, excellence, professionalism, growth, development, enthusiasm, commitment and ownership?</t>
  </si>
  <si>
    <t xml:space="preserve">To what extent does the organisation involve the PR and communications team at all levels in the business improvement activities? </t>
  </si>
  <si>
    <t>2 marks for each of the suggested business improvement activities (in the 'Guidance') up to a max of 10 marks.</t>
  </si>
  <si>
    <t>(1) Suggestion schemes (2) Away days (3) Competitions (4) Recognition schemes (5) Presentation of improvement ideas at team meetings (6) Best practice workshops. Provide evidence.</t>
  </si>
  <si>
    <t>Is benchmarking used?</t>
  </si>
  <si>
    <t xml:space="preserve">Is benchmarking carried out as a means to business improvement? </t>
  </si>
  <si>
    <t>E.g. in management accounts.</t>
  </si>
  <si>
    <t>Can the team demonstrate 'What it compares'?</t>
  </si>
  <si>
    <t>Management accounts + call survey vs agency sales.</t>
  </si>
  <si>
    <t>Are you (and how are you ) comparing with your competitors? Not in the sense of following them, but just keeping aware of the market.</t>
  </si>
  <si>
    <t>Can the team demonstrate  'Whom it compares against'?</t>
  </si>
  <si>
    <t>Internal teams? Provide reports.</t>
  </si>
  <si>
    <t>If the specific 'whom' is not stated, you need to demonstrate where your standards derive from.</t>
  </si>
  <si>
    <t>Beyond solely PR - comparison with office teams in general.</t>
  </si>
  <si>
    <t xml:space="preserve">Does the PR and communications team have adequate management accounts? </t>
  </si>
  <si>
    <t>Is there a Budgetary management system that ensures budgetary management controls are in place?</t>
  </si>
  <si>
    <t>Does the management information include key ratios/ indicators and budgetary summary reports?</t>
  </si>
  <si>
    <t xml:space="preserve">Is there a system to manage major improvement projects?  </t>
  </si>
  <si>
    <t>Provide evidence</t>
  </si>
  <si>
    <t>Does the Project plan include the six elements listed? (1/2 point for each)</t>
  </si>
  <si>
    <t>(1) Defined responsibilities (2) Establishment of procedures (3) Defined approval stage (4) Milestones and deliverables (5) Final review (6) Implementation plan.</t>
  </si>
  <si>
    <t>Does the PR and communications team have an effective system for capturing project requirements?</t>
  </si>
  <si>
    <t>Does the system for capturing project requirements include the 5 elements listed?</t>
  </si>
  <si>
    <t>May not be a formal document, but a general process. May include a briefing form.</t>
  </si>
  <si>
    <t>Is there an effective planning system to  ensure delivery to pre-set expectation levels?</t>
  </si>
  <si>
    <t>Is there an effective planning system in place?</t>
  </si>
  <si>
    <t>May not be a formal document, but a general process. May include a consistent network or paper filing system.</t>
  </si>
  <si>
    <t>(1) Pre-project research (2) Project planning (3) Allocation and availability of appropriate resources: time, personnel, budget, outsource skills/agencies (4) Communications processes: points of contact, feedback on progress and meetings.   Provide evidence (e.g. from induction booklet, handbook, shared drive)</t>
  </si>
  <si>
    <t>2 points for including each of the elements listed in the guidance.</t>
  </si>
  <si>
    <t>Does the system for capturing project requirements include the 5 elements listed in the guidance? (2 points for each)</t>
  </si>
  <si>
    <t>(1) Project objectives (2) Critical success factors - the key activities necessary to ensure a successful project (3) KPIs (4) Milestones and deliverables (5) Approval processes. May not be a formal document, but a general process. May include details on client proposals.</t>
  </si>
  <si>
    <t>Does the PR and communications team have effective information control?</t>
  </si>
  <si>
    <t>Does the team have effective systems for the identification of critical information e.g. electronic and manual filing, handling, back-up, retrieval, disposal, and security?</t>
  </si>
  <si>
    <t>Does the critical information include correspondence, approvals, photography, logos, proposals, plans, reports and invoices?</t>
  </si>
  <si>
    <t>There may or may not be a preferred supplier list with ratings etc. If there is no review but only initial evaluation, then 1 point.</t>
  </si>
  <si>
    <t>Does the PR and communications team ensure the consistent delivery of services by suppliers?</t>
  </si>
  <si>
    <t>Is an approved supplier list prepared?</t>
  </si>
  <si>
    <t>E.g. provide evidence of actions from minutes/reports, contact reports confirming action carried out, internal notes, etc.</t>
  </si>
  <si>
    <t>Does the PR and communications team monitor project performance and take appropriate actions?</t>
  </si>
  <si>
    <t>Does the team regularly monitor and measure project performance?</t>
  </si>
  <si>
    <t>Is there evidence of measuring, effective implementation, that key requirements are met, and that reputation is maintained or enhanced?</t>
  </si>
  <si>
    <t xml:space="preserve">Does the PR and communications team have a system to measure the wider organisation's satisfaction? </t>
  </si>
  <si>
    <t>Does the system include the forms of measurement being used?</t>
  </si>
  <si>
    <t>Are KPI's set for the organisation's satisfaction?</t>
  </si>
  <si>
    <t>Does the organisation's satisfaction measurement address all elements of the service?</t>
  </si>
  <si>
    <t>Is written or verbal feedback received from the organisation?</t>
  </si>
  <si>
    <t xml:space="preserve">Is the organisation's satisfaction measurement effectively implemented? </t>
  </si>
  <si>
    <t>Is the organisation's satisfaction measured against set performance targets?</t>
  </si>
  <si>
    <t>Are results communicated throughout the department and action points agreed with staff?</t>
  </si>
  <si>
    <t>Is an overview of the survey results communicated back to the organisation?</t>
  </si>
  <si>
    <t>Provide evidence - both KPIs and results.</t>
  </si>
  <si>
    <t>Provide evidence of meetings (emails and/or minutes).</t>
  </si>
  <si>
    <t>Provide emails and/or contact reports.</t>
  </si>
  <si>
    <t xml:space="preserve">Are the processes for selection of prospective employees determined according to the needs of the position? </t>
  </si>
  <si>
    <t>Provide sample files - for an organisation of &lt;50 staff, files for 1 joiner, 1 leave and 1 other. Add 1 to each for every 50 extra staff.</t>
  </si>
  <si>
    <t>Are selection methods used to employ the right people?</t>
  </si>
  <si>
    <t>Are employee selection methods used? (2 point for each)</t>
  </si>
  <si>
    <t>(1) Understanding the organisation's expectations (2) Meeting the organisation's expectations (3) Communication with the organisation (4) Market knowledge (5) Creativity (6) Strategic thinking (7) Team work (8) Timeliness of delivery (9) Quality of service delivery. Provide evidence.</t>
  </si>
  <si>
    <t xml:space="preserve">Is a general induction conducted for new employees in their first week of employment? </t>
  </si>
  <si>
    <t>Does the Induction include the contents listed? (1/2 mark for each up to a maximum of 4 )</t>
  </si>
  <si>
    <t>Provide the induction pack - preferably from the last employee.</t>
  </si>
  <si>
    <t>(1) Organisation background
and credentials (2) The team (3) Internal systems and processes (4) Criteria and methods for project planning, research
and evaluation (5) Human resources (6) Health and safety (7) Pension and finance issues (8) PRCA Professional Charter
and Codes of Conduct. Provide evidence.</t>
  </si>
  <si>
    <t xml:space="preserve">Does the PR and communication team conduct training needs analysis? </t>
  </si>
  <si>
    <t>Is there a process for carrying out training needs analysis?</t>
  </si>
  <si>
    <t xml:space="preserve">Are personal development plans prepared based on the training needs? </t>
  </si>
  <si>
    <t>Is there a process for preparing personal development plans from the training needs analysis?</t>
  </si>
  <si>
    <t>Do the personal development plans include SMART goals and targets for employee training?</t>
  </si>
  <si>
    <t xml:space="preserve">Is training performed in accordance with personal development plans? </t>
  </si>
  <si>
    <t>Does the PR and communication team have a formal appraisal system?</t>
  </si>
  <si>
    <t>Is there an appraisal system in place?</t>
  </si>
  <si>
    <t>Are appraisal follow up actions reviewed?</t>
  </si>
  <si>
    <t>Do the appraisals feed into the recognition and rewards system?</t>
  </si>
  <si>
    <t>Is there a Diversity and Equality policy in place?</t>
  </si>
  <si>
    <t>Is there a Diversity and Equality Policy that demonstrates best practice?</t>
  </si>
  <si>
    <t>How are Managers and employees supported with Diversity and Equality?</t>
  </si>
  <si>
    <t>Can the Team demonstrate other activities that are carried out?</t>
  </si>
  <si>
    <t>How is it ensured that Diversity &amp; Equality is followed when recruiting?</t>
  </si>
  <si>
    <t>Does the Team ensure that the selection process is fair and consistent?</t>
  </si>
  <si>
    <t>Does the Team feedback the results of the process to successful/unsuccessful candidates?</t>
  </si>
  <si>
    <t xml:space="preserve">Does the Team actively recruit from areas that contain diverse groups of people? </t>
  </si>
  <si>
    <t>How is it ensured that Diversity &amp; Equality is followed through out the new starter process?</t>
  </si>
  <si>
    <t>Is the information collated, summarised and reviewed?</t>
  </si>
  <si>
    <t>Is Diversity and Equality measured amongst its current employees?</t>
  </si>
  <si>
    <t>Are salaries measured by role and individual?</t>
  </si>
  <si>
    <t>Do the KPIs measured show an improvement on the PRCA 2016 Census figures?</t>
  </si>
  <si>
    <t>What adaptations does the Organisation make in terms of diversity and equality?</t>
  </si>
  <si>
    <t>How does the organisation recruit interns in terms of diversity and equality?</t>
  </si>
  <si>
    <t xml:space="preserve">Are different religions and beliefs accommodated? </t>
  </si>
  <si>
    <t>What aspects are considered in terms of paternity/maternity returners?</t>
  </si>
  <si>
    <t>Is there a documented process for employing Interns? 1 point for each of the elements in the guidance.</t>
  </si>
  <si>
    <t>(1) Line managers allocated (2) Training plan prepared (3) Exit interviews carried out.</t>
  </si>
  <si>
    <t xml:space="preserve">Provide evidence. </t>
  </si>
  <si>
    <t>Organisation Name:</t>
  </si>
  <si>
    <t>(1) Review of qualifications (2) Relevant experience (3) Psychometric/personality profiling (4) Testing of PR skills (5) Structured interviews. Provide evidence from the last recruitment.</t>
  </si>
  <si>
    <t>If you fulfil a criteria, list full marks unless the criteria or guidance indicate you should do otherwise. E.g. Unit 2, Learning Outcome 1, 'Does it include the suggested contents listed in the guidance?' assigns a half point per piece of content.</t>
  </si>
  <si>
    <t>Is there a training matrix for each role and EE's carrying out that role. Technical &amp; behavioural = what and how.</t>
  </si>
  <si>
    <t>Are personal objectives/targets set for each employee?</t>
  </si>
  <si>
    <t>Have the management structure and responsibilities been defined and communicated?</t>
  </si>
  <si>
    <t>Any major internal improvement projects</t>
  </si>
  <si>
    <t>Does the team have a vision statement?</t>
  </si>
  <si>
    <t>Does the vision statement and key values include the following?</t>
  </si>
  <si>
    <t>Is there a documented system to manage major  internal improvement projects?</t>
  </si>
  <si>
    <t>What were looking for: you’re a well managed team with clearly defined responsibilities.</t>
  </si>
  <si>
    <t>What we're looking for:  your planning is based on a clear view of your organisation's strategic plan, marketplace or policy issues, potential and direction.</t>
  </si>
  <si>
    <t xml:space="preserve">Provide evidence </t>
  </si>
  <si>
    <t>What we're looking for:  a programme of continued performance improvement activities in order to achieve long term goals and objectives.</t>
  </si>
  <si>
    <t>Does the team have key values within or in addition to their vision statement?</t>
  </si>
  <si>
    <t>What we're looking for: your systems ensure effective operational budgetary management.</t>
  </si>
  <si>
    <t>What we're looking for: consistent and continuous tracking of satisfaction in order to improve professional competence.</t>
  </si>
  <si>
    <t>Is there a system to measure the wider organisation's satisfaction?</t>
  </si>
  <si>
    <t>1 point for each of the service level criteria listed in the guidance, plus 1 point for each additional service level criteria included within the PR &amp; Communications team's review system and not listed in the guidance, up to a maximum of 8 marks overall.</t>
  </si>
  <si>
    <t>What we're looking for: best practice is being followed to ensure a clear diversity and equality policy is in place.</t>
  </si>
  <si>
    <t>Subsection 7</t>
  </si>
  <si>
    <t>Understanding your gender pay gap</t>
  </si>
  <si>
    <t>Does the gender pay gap feature in the overall objectives and key policies of the Company?</t>
  </si>
  <si>
    <t>What record is there of work carried out to understand "representative measures" or "past measures"?</t>
  </si>
  <si>
    <t>What modifications have been made because of these "representative measures" or "past measures"?</t>
  </si>
  <si>
    <t xml:space="preserve">What we're looking for: a clearly defined and universally understood system of appraisal, development and training. </t>
  </si>
  <si>
    <t xml:space="preserve">Provide evidence - this focuses on what training is required to meet business needs, rather than what an individual wants to be trained in. It should also be conducted for business improvement activities, introduction of new services, changes in the market, and major departmental changes. </t>
  </si>
  <si>
    <t>Does it contain the  appropriate authorisation levels?</t>
  </si>
  <si>
    <t>If objectives are included but not SMART = 1 point. SMART = Specific, Measurable, Achievable, Realistic, Time bound</t>
  </si>
  <si>
    <t xml:space="preserve">Evidence of meeting minutes, management reports or management accounts is required. NB:  We don’t expect all of it to be shared with everyone but at least goals and objectives should be shared. </t>
  </si>
  <si>
    <t>Copies of revised plans and/or minutes detailing changes to plan are required as evidence. E.g.  This may be particularly relevant if external factors mean the strategic communications plan needs to change .</t>
  </si>
  <si>
    <t xml:space="preserve">what we're looking for: you've got systems in place to ensure effective planning, management and evaluation of internal and external projects </t>
  </si>
  <si>
    <t>Provide evidence. Could include things like regular review meetings, informal meetings/lunches, annual or six month formal reviews, surveys, questionnaires, complaints system, reviews from other team leaders in the department.</t>
  </si>
  <si>
    <t>Representative measures’ are concerned with the composition and structure of workforce: e.g. gender representation at different roles, pay bands, annual promotions, flexible working, maternity/paternity leave returners, and different ONS occupational groups.‘Past measures’ (also known as ‘pay measures’) seek to directly capture pay difference between genders and are reflective of the wider pay and benefits: e.g. difference between starting salaries, reward composition at different levels, full-time gender pay gap, part-time gender pay gap, pay gap breakdown by job/level grade, gender representative at different pay quartiles, difference between average bonus paid to men and women, and the proportion of men and women who receive a bonus.</t>
  </si>
  <si>
    <t>See above.</t>
  </si>
  <si>
    <t>Evidence that process documents are prepared against best practice processes e.g. guidance documents in the resources section of the PRCA website, or the latest HR industry data on graduate recruitment.</t>
  </si>
  <si>
    <t>Subsection 1</t>
  </si>
  <si>
    <t>Subsection 2</t>
  </si>
  <si>
    <t>Subsection 3</t>
  </si>
  <si>
    <t>Subsection 4</t>
  </si>
  <si>
    <t>Subsection 5</t>
  </si>
  <si>
    <t>Subsection 6</t>
  </si>
  <si>
    <t>Subsection 8</t>
  </si>
  <si>
    <t>Section 1. Leadership &amp; Communication</t>
  </si>
  <si>
    <t>Section 2 . Business Planning</t>
  </si>
  <si>
    <t>Section 3. Business Improvement</t>
  </si>
  <si>
    <t>Section 4. Budgetary Management Systems</t>
  </si>
  <si>
    <t>Section 5. Project Management</t>
  </si>
  <si>
    <t>Section 6. Monitoring Satisfaction</t>
  </si>
  <si>
    <t>Section 7. People Management</t>
  </si>
  <si>
    <t>Section 8. Diversity</t>
  </si>
  <si>
    <t>Provide 2 different sets of comparison to statistics in section 2 of the 2016 PRCA PR Consensus (http://prmeasured.com/wp-content/uploads/2016/06/PRCA-PR-Census-2016.pdf).</t>
  </si>
  <si>
    <r>
      <t xml:space="preserve">Comparison of </t>
    </r>
    <r>
      <rPr>
        <b/>
        <sz val="12"/>
        <color theme="1"/>
        <rFont val="Arial"/>
        <family val="2"/>
      </rPr>
      <t>performance</t>
    </r>
    <r>
      <rPr>
        <sz val="12"/>
        <color theme="1"/>
        <rFont val="Arial"/>
        <family val="2"/>
      </rPr>
      <t xml:space="preserve"> levels against other teams to position them against rest of industry</t>
    </r>
  </si>
  <si>
    <r>
      <t xml:space="preserve">Comparing </t>
    </r>
    <r>
      <rPr>
        <b/>
        <sz val="12"/>
        <color theme="1"/>
        <rFont val="Arial"/>
        <family val="2"/>
      </rPr>
      <t>processes</t>
    </r>
    <r>
      <rPr>
        <sz val="12"/>
        <color theme="1"/>
        <rFont val="Arial"/>
        <family val="2"/>
      </rPr>
      <t xml:space="preserve"> against best practice processes</t>
    </r>
  </si>
  <si>
    <r>
      <t xml:space="preserve">Comparing </t>
    </r>
    <r>
      <rPr>
        <b/>
        <sz val="12"/>
        <color theme="1"/>
        <rFont val="Arial"/>
        <family val="2"/>
      </rPr>
      <t>policies and methods</t>
    </r>
    <r>
      <rPr>
        <sz val="12"/>
        <color theme="1"/>
        <rFont val="Arial"/>
        <family val="2"/>
      </rPr>
      <t xml:space="preserve"> with those of your competitors</t>
    </r>
  </si>
  <si>
    <r>
      <rPr>
        <b/>
        <sz val="12"/>
        <color theme="1"/>
        <rFont val="Arial"/>
        <family val="2"/>
      </rPr>
      <t xml:space="preserve">Internal </t>
    </r>
    <r>
      <rPr>
        <sz val="12"/>
        <color theme="1"/>
        <rFont val="Arial"/>
        <family val="2"/>
      </rPr>
      <t>comparison against different teams and divisions within an organisation</t>
    </r>
  </si>
  <si>
    <r>
      <rPr>
        <b/>
        <sz val="12"/>
        <color theme="1"/>
        <rFont val="Arial"/>
        <family val="2"/>
      </rPr>
      <t>Competitive</t>
    </r>
    <r>
      <rPr>
        <sz val="12"/>
        <color theme="1"/>
        <rFont val="Arial"/>
        <family val="2"/>
      </rPr>
      <t xml:space="preserve"> - comparing against competitors in the same sector</t>
    </r>
  </si>
  <si>
    <r>
      <rPr>
        <b/>
        <sz val="12"/>
        <color theme="1"/>
        <rFont val="Arial"/>
        <family val="2"/>
      </rPr>
      <t xml:space="preserve">Generic </t>
    </r>
    <r>
      <rPr>
        <sz val="12"/>
        <color theme="1"/>
        <rFont val="Arial"/>
        <family val="2"/>
      </rPr>
      <t xml:space="preserve">- comparing against organisations in other sectors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</si>
</sst>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i/>
      <sz val="11"/>
      <color rgb="FF7F7F7F"/>
      <name val="Calibri"/>
      <family val="2"/>
      <scheme val="minor"/>
    </font>
    <font>
      <b/>
      <sz val="9"/>
      <color indexed="81"/>
      <name val="Tahoma"/>
      <family val="2"/>
    </font>
    <font>
      <sz val="9"/>
      <color indexed="81"/>
      <name val="Tahoma"/>
      <family val="2"/>
    </font>
    <font>
      <b/>
      <sz val="24"/>
      <color theme="1"/>
      <name val="Arial"/>
      <family val="2"/>
    </font>
    <font>
      <sz val="11"/>
      <color theme="1"/>
      <name val="Arial"/>
      <family val="2"/>
    </font>
    <font>
      <b/>
      <sz val="14"/>
      <color theme="1"/>
      <name val="Arial"/>
      <family val="2"/>
    </font>
    <font>
      <i/>
      <sz val="11"/>
      <name val="Arial"/>
      <family val="2"/>
    </font>
    <font>
      <b/>
      <sz val="12"/>
      <color theme="1"/>
      <name val="Arial"/>
      <family val="2"/>
    </font>
    <font>
      <sz val="12"/>
      <color theme="1"/>
      <name val="Arial"/>
      <family val="2"/>
    </font>
    <font>
      <i/>
      <sz val="12"/>
      <name val="Arial"/>
      <family val="2"/>
    </font>
    <font>
      <i/>
      <sz val="12"/>
      <color theme="1"/>
      <name val="Arial"/>
      <family val="2"/>
    </font>
    <font>
      <sz val="12"/>
      <color rgb="FFFF0000"/>
      <name val="Arial"/>
      <family val="2"/>
    </font>
    <font>
      <sz val="12"/>
      <color rgb="FF000000"/>
      <name val="Arial"/>
      <family val="2"/>
    </font>
  </fonts>
  <fills count="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6"/>
        <bgColor indexed="64"/>
      </patternFill>
    </fill>
    <fill>
      <patternFill patternType="solid">
        <fgColor rgb="FF00B050"/>
        <bgColor indexed="64"/>
      </patternFill>
    </fill>
    <fill>
      <patternFill patternType="solid">
        <fgColor rgb="FFD9D9D9"/>
        <bgColor indexed="64"/>
      </patternFill>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53">
    <xf numFmtId="0" fontId="0" fillId="0" borderId="0" xfId="0"/>
    <xf numFmtId="0" fontId="4" fillId="0" borderId="0" xfId="0" applyFont="1" applyAlignment="1" applyProtection="1">
      <alignment horizontal="left"/>
    </xf>
    <xf numFmtId="0" fontId="5" fillId="0" borderId="0" xfId="0" applyFont="1" applyAlignment="1" applyProtection="1"/>
    <xf numFmtId="0" fontId="4" fillId="0" borderId="0" xfId="0" applyFont="1" applyAlignment="1" applyProtection="1">
      <alignment horizontal="left"/>
      <protection locked="0"/>
    </xf>
    <xf numFmtId="0" fontId="5" fillId="0" borderId="0" xfId="0" applyFont="1" applyProtection="1"/>
    <xf numFmtId="0" fontId="5" fillId="0" borderId="0" xfId="0" applyFont="1" applyProtection="1">
      <protection locked="0"/>
    </xf>
    <xf numFmtId="0" fontId="6" fillId="0" borderId="0" xfId="0" applyFont="1" applyAlignment="1" applyProtection="1">
      <alignment horizontal="left"/>
    </xf>
    <xf numFmtId="0" fontId="6" fillId="0" borderId="0" xfId="0" applyFont="1" applyAlignment="1" applyProtection="1">
      <alignment horizontal="center"/>
    </xf>
    <xf numFmtId="0" fontId="5" fillId="0" borderId="0" xfId="0" applyNumberFormat="1" applyFont="1" applyFill="1" applyBorder="1" applyAlignment="1" applyProtection="1"/>
    <xf numFmtId="0" fontId="6" fillId="3" borderId="0" xfId="0" applyFont="1" applyFill="1" applyAlignment="1" applyProtection="1"/>
    <xf numFmtId="0" fontId="6" fillId="5" borderId="0" xfId="0" applyFont="1" applyFill="1" applyAlignment="1" applyProtection="1">
      <alignment horizontal="left"/>
    </xf>
    <xf numFmtId="0" fontId="6" fillId="0" borderId="0" xfId="0" applyFont="1" applyAlignment="1" applyProtection="1"/>
    <xf numFmtId="0" fontId="5" fillId="0" borderId="0" xfId="0" applyFont="1" applyFill="1" applyAlignment="1" applyProtection="1"/>
    <xf numFmtId="0" fontId="5" fillId="0" borderId="0" xfId="0" applyFont="1" applyFill="1" applyProtection="1"/>
    <xf numFmtId="0" fontId="7" fillId="0" borderId="0" xfId="1" applyFont="1" applyProtection="1">
      <protection locked="0"/>
    </xf>
    <xf numFmtId="0" fontId="7" fillId="0" borderId="0" xfId="1" applyFont="1" applyFill="1" applyProtection="1">
      <protection locked="0"/>
    </xf>
    <xf numFmtId="0" fontId="7" fillId="0" borderId="0" xfId="1" applyFont="1" applyAlignment="1" applyProtection="1">
      <protection locked="0"/>
    </xf>
    <xf numFmtId="0" fontId="6" fillId="0" borderId="0" xfId="0" applyFont="1" applyProtection="1"/>
    <xf numFmtId="0" fontId="6" fillId="0" borderId="0" xfId="0" applyFont="1" applyFill="1" applyBorder="1" applyAlignment="1" applyProtection="1">
      <alignment vertical="center" wrapText="1"/>
    </xf>
    <xf numFmtId="0" fontId="8" fillId="0" borderId="0" xfId="0" applyFont="1" applyAlignment="1" applyProtection="1">
      <alignment horizontal="left"/>
    </xf>
    <xf numFmtId="0" fontId="9" fillId="0" borderId="0" xfId="0" applyFont="1" applyAlignment="1" applyProtection="1"/>
    <xf numFmtId="0" fontId="9" fillId="0" borderId="0" xfId="0" applyFont="1" applyAlignment="1" applyProtection="1">
      <protection locked="0"/>
    </xf>
    <xf numFmtId="0" fontId="9" fillId="2" borderId="0" xfId="0" applyFont="1" applyFill="1" applyProtection="1"/>
    <xf numFmtId="0" fontId="9" fillId="2" borderId="0" xfId="0" applyFont="1" applyFill="1" applyAlignment="1" applyProtection="1">
      <alignment wrapText="1"/>
    </xf>
    <xf numFmtId="0" fontId="9" fillId="4" borderId="0" xfId="0" applyFont="1" applyFill="1" applyAlignment="1" applyProtection="1"/>
    <xf numFmtId="0" fontId="10" fillId="2" borderId="0" xfId="1" applyFont="1" applyFill="1" applyAlignment="1" applyProtection="1">
      <protection locked="0"/>
    </xf>
    <xf numFmtId="0" fontId="9" fillId="0" borderId="0" xfId="0" applyFont="1" applyProtection="1"/>
    <xf numFmtId="0" fontId="9" fillId="0" borderId="0" xfId="0" applyFont="1" applyFill="1" applyProtection="1"/>
    <xf numFmtId="0" fontId="10" fillId="0" borderId="0" xfId="1" applyFont="1" applyProtection="1">
      <protection locked="0"/>
    </xf>
    <xf numFmtId="0" fontId="9" fillId="0" borderId="0" xfId="0" applyFont="1" applyFill="1" applyAlignment="1" applyProtection="1"/>
    <xf numFmtId="0" fontId="11" fillId="0" borderId="0" xfId="0" applyFont="1" applyProtection="1">
      <protection locked="0"/>
    </xf>
    <xf numFmtId="0" fontId="9" fillId="0" borderId="0" xfId="0" applyFont="1" applyAlignment="1" applyProtection="1">
      <alignment wrapText="1"/>
    </xf>
    <xf numFmtId="0" fontId="9" fillId="0" borderId="0" xfId="0" applyFont="1" applyBorder="1" applyAlignment="1" applyProtection="1">
      <alignment vertical="center"/>
    </xf>
    <xf numFmtId="0" fontId="9" fillId="0" borderId="0" xfId="0" applyNumberFormat="1" applyFont="1" applyFill="1" applyBorder="1" applyAlignment="1" applyProtection="1"/>
    <xf numFmtId="0" fontId="9" fillId="2" borderId="0" xfId="0" applyFont="1" applyFill="1" applyAlignment="1" applyProtection="1"/>
    <xf numFmtId="0" fontId="10" fillId="0" borderId="0" xfId="0" applyFont="1" applyProtection="1">
      <protection locked="0"/>
    </xf>
    <xf numFmtId="0" fontId="8" fillId="0" borderId="0" xfId="0" applyFont="1" applyAlignment="1" applyProtection="1">
      <alignment horizontal="center"/>
    </xf>
    <xf numFmtId="0" fontId="10" fillId="0" borderId="0" xfId="1" applyFont="1" applyAlignment="1" applyProtection="1">
      <protection locked="0"/>
    </xf>
    <xf numFmtId="0" fontId="9" fillId="0" borderId="0" xfId="0" applyFont="1" applyBorder="1" applyAlignment="1" applyProtection="1">
      <alignment horizontal="center"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horizontal="left" vertical="center"/>
    </xf>
    <xf numFmtId="0" fontId="9" fillId="0" borderId="0" xfId="0" applyFont="1" applyProtection="1">
      <protection locked="0"/>
    </xf>
    <xf numFmtId="0" fontId="9" fillId="0" borderId="0" xfId="0" applyFont="1" applyFill="1" applyBorder="1" applyAlignment="1" applyProtection="1">
      <alignment vertical="center"/>
    </xf>
    <xf numFmtId="0" fontId="12" fillId="0" borderId="0" xfId="0" applyFont="1" applyProtection="1"/>
    <xf numFmtId="0" fontId="9" fillId="0" borderId="0" xfId="0" applyFont="1" applyBorder="1" applyAlignment="1" applyProtection="1">
      <alignment wrapText="1"/>
    </xf>
    <xf numFmtId="0" fontId="11" fillId="0" borderId="0" xfId="0" applyFont="1" applyFill="1" applyProtection="1">
      <protection locked="0"/>
    </xf>
    <xf numFmtId="0" fontId="10" fillId="0" borderId="0" xfId="1" applyFont="1" applyFill="1" applyProtection="1">
      <protection locked="0"/>
    </xf>
    <xf numFmtId="0" fontId="13" fillId="6" borderId="0" xfId="0" applyFont="1" applyFill="1" applyAlignment="1">
      <alignment vertical="center"/>
    </xf>
    <xf numFmtId="0" fontId="10" fillId="2" borderId="0" xfId="1" applyFont="1" applyFill="1" applyAlignment="1" applyProtection="1">
      <alignment wrapText="1"/>
      <protection locked="0"/>
    </xf>
    <xf numFmtId="0" fontId="13" fillId="0" borderId="0" xfId="0" applyFont="1" applyAlignment="1">
      <alignment vertical="center"/>
    </xf>
    <xf numFmtId="0" fontId="11" fillId="0" borderId="0" xfId="0" applyFont="1" applyAlignment="1" applyProtection="1">
      <alignment horizontal="left" vertical="top"/>
      <protection locked="0"/>
    </xf>
    <xf numFmtId="0" fontId="11" fillId="0" borderId="0" xfId="0" quotePrefix="1" applyFont="1" applyAlignment="1">
      <alignment vertical="center"/>
    </xf>
    <xf numFmtId="0" fontId="11" fillId="0" borderId="0" xfId="0" applyFont="1" applyAlignment="1">
      <alignment vertical="center"/>
    </xf>
  </cellXfs>
  <cellStyles count="2">
    <cellStyle name="Explanatory Text" xfId="1" builtinId="5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usernames" Target="revisions/userNames.xml"/><Relationship Id="rId4" Type="http://schemas.openxmlformats.org/officeDocument/2006/relationships/sharedStrings" Target="sharedStrings.xml"/><Relationship Id="rId9" Type="http://schemas.openxmlformats.org/officeDocument/2006/relationships/revisionHeaders" Target="revisions/revisionHeaders.xml"/></Relationships>
</file>

<file path=xl/revisions/_rels/revisionHeaders.xml.rels><?xml version="1.0" encoding="UTF-8" standalone="yes"?>
<Relationships xmlns="http://schemas.openxmlformats.org/package/2006/relationships"><Relationship Id="rId21" Type="http://schemas.openxmlformats.org/officeDocument/2006/relationships/revisionLog" Target="revisionLog1.xml"/><Relationship Id="rId24" Type="http://schemas.openxmlformats.org/officeDocument/2006/relationships/revisionLog" Target="revisionLog4.xml"/><Relationship Id="rId23" Type="http://schemas.openxmlformats.org/officeDocument/2006/relationships/revisionLog" Target="revisionLog3.xml"/><Relationship Id="rId22" Type="http://schemas.openxmlformats.org/officeDocument/2006/relationships/revisionLog" Target="revisionLog2.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2D65DE6B-D6F7-46A0-9488-B545C390A423}" diskRevisions="1" revisionId="149" version="17">
  <header guid="{CBDE52BE-CBEA-461E-87C0-391249EEBFF2}" dateTime="2017-09-20T10:45:14" maxSheetId="2" userName="RichardZetter" r:id="rId21" minRId="101">
    <sheetIdMap count="1">
      <sheetId val="1"/>
    </sheetIdMap>
  </header>
  <header guid="{B5E047C3-3AEF-40D8-83DD-28B6A64CE9B4}" dateTime="2017-09-20T10:59:00" maxSheetId="2" userName="RichardZetter" r:id="rId22" minRId="102" maxRId="148">
    <sheetIdMap count="1">
      <sheetId val="1"/>
    </sheetIdMap>
  </header>
  <header guid="{939300F0-757D-4111-A910-735389F61D22}" dateTime="2017-10-09T17:20:01" maxSheetId="2" userName="RichardZetter" r:id="rId23" minRId="149">
    <sheetIdMap count="1">
      <sheetId val="1"/>
    </sheetIdMap>
  </header>
  <header guid="{2D65DE6B-D6F7-46A0-9488-B545C390A423}" dateTime="2017-10-10T17:42:55" maxSheetId="2" userName="RichardZetter" r:id="rId24">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1" sId="1">
    <oc r="E58" t="inlineStr">
      <is>
        <t>Evidence that process documents are prepared with PRCA 'best practice' in mind.</t>
      </is>
    </oc>
    <nc r="E58" t="inlineStr">
      <is>
        <t>Evidence that process documents are prepared against best practice processes e.g. guidance documents in the resources section of the PRCA website, or the latest HR industry data on graduate recruitment.</t>
      </is>
    </nc>
  </rc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2" sId="1">
    <oc r="A8" t="inlineStr">
      <is>
        <t>Learning outcome 1</t>
      </is>
    </oc>
    <nc r="A8" t="inlineStr">
      <is>
        <t>Subsection 1</t>
      </is>
    </nc>
  </rcc>
  <rcc rId="103" sId="1">
    <oc r="A10" t="inlineStr">
      <is>
        <t>Learning outcome 2</t>
      </is>
    </oc>
    <nc r="A10" t="inlineStr">
      <is>
        <t>Subsection 2</t>
      </is>
    </nc>
  </rcc>
  <rcc rId="104" sId="1">
    <oc r="A14" t="inlineStr">
      <is>
        <t>Learning outcome 3</t>
      </is>
    </oc>
    <nc r="A14" t="inlineStr">
      <is>
        <t>Subsection 3</t>
      </is>
    </nc>
  </rcc>
  <rcc rId="105" sId="1">
    <oc r="A19" t="inlineStr">
      <is>
        <t>Learning outcome 3</t>
      </is>
    </oc>
    <nc r="A19" t="inlineStr">
      <is>
        <t>Subsection 3</t>
      </is>
    </nc>
  </rcc>
  <rcc rId="106" sId="1">
    <oc r="A26" t="inlineStr">
      <is>
        <t>Learning outcome 1</t>
      </is>
    </oc>
    <nc r="A26" t="inlineStr">
      <is>
        <t>Subsection 1</t>
      </is>
    </nc>
  </rcc>
  <rcc rId="107" sId="1">
    <oc r="A28" t="inlineStr">
      <is>
        <t>Learning outcome 2</t>
      </is>
    </oc>
    <nc r="A28" t="inlineStr">
      <is>
        <t>Subsection 2</t>
      </is>
    </nc>
  </rcc>
  <rcc rId="108" sId="1">
    <oc r="A34" t="inlineStr">
      <is>
        <t>Learning outcome 3</t>
      </is>
    </oc>
    <nc r="A34" t="inlineStr">
      <is>
        <t>Subsection 3</t>
      </is>
    </nc>
  </rcc>
  <rcc rId="109" sId="1">
    <oc r="A36" t="inlineStr">
      <is>
        <t>Learning outcome 4</t>
      </is>
    </oc>
    <nc r="A36" t="inlineStr">
      <is>
        <t>Subsection 4</t>
      </is>
    </nc>
  </rcc>
  <rcc rId="110" sId="1">
    <oc r="A38" t="inlineStr">
      <is>
        <t>Learning outcome 5</t>
      </is>
    </oc>
    <nc r="A38" t="inlineStr">
      <is>
        <t>Subsection 5</t>
      </is>
    </nc>
  </rcc>
  <rcc rId="111" sId="1">
    <oc r="A44" t="inlineStr">
      <is>
        <t>Learning outcome 1</t>
      </is>
    </oc>
    <nc r="A44" t="inlineStr">
      <is>
        <t>Subsection 1</t>
      </is>
    </nc>
  </rcc>
  <rcc rId="112" sId="1">
    <oc r="A47" t="inlineStr">
      <is>
        <t>Learning outcome 2</t>
      </is>
    </oc>
    <nc r="A47" t="inlineStr">
      <is>
        <t>Subsection 2</t>
      </is>
    </nc>
  </rcc>
  <rcc rId="113" sId="1">
    <oc r="A52" t="inlineStr">
      <is>
        <t>Learning outcome 3</t>
      </is>
    </oc>
    <nc r="A52" t="inlineStr">
      <is>
        <t>Subsection 3</t>
      </is>
    </nc>
  </rcc>
  <rcc rId="114" sId="1">
    <oc r="A54" t="inlineStr">
      <is>
        <t>Learning outcome 4</t>
      </is>
    </oc>
    <nc r="A54" t="inlineStr">
      <is>
        <t>Subsection 4</t>
      </is>
    </nc>
  </rcc>
  <rcc rId="115" sId="1">
    <oc r="A64" t="inlineStr">
      <is>
        <t>Learning outcome 5</t>
      </is>
    </oc>
    <nc r="A64" t="inlineStr">
      <is>
        <t>Subsection 5</t>
      </is>
    </nc>
  </rcc>
  <rcc rId="116" sId="1">
    <oc r="A70" t="inlineStr">
      <is>
        <t>Learning outcome 1</t>
      </is>
    </oc>
    <nc r="A70" t="inlineStr">
      <is>
        <t>Subsection 1</t>
      </is>
    </nc>
  </rcc>
  <rcc rId="117" sId="1">
    <oc r="A77" t="inlineStr">
      <is>
        <t>Learning outcome 1</t>
      </is>
    </oc>
    <nc r="A77" t="inlineStr">
      <is>
        <t>Subsection 1</t>
      </is>
    </nc>
  </rcc>
  <rcc rId="118" sId="1">
    <oc r="A79" t="inlineStr">
      <is>
        <t>Learning outcome 2</t>
      </is>
    </oc>
    <nc r="A79" t="inlineStr">
      <is>
        <t>Subsection 2</t>
      </is>
    </nc>
  </rcc>
  <rcc rId="119" sId="1">
    <oc r="A84" t="inlineStr">
      <is>
        <t>Learning outcome 4</t>
      </is>
    </oc>
    <nc r="A84" t="inlineStr">
      <is>
        <t>Subsection 4</t>
      </is>
    </nc>
  </rcc>
  <rcc rId="120" sId="1">
    <oc r="A81" t="inlineStr">
      <is>
        <t>Learning outcome 3</t>
      </is>
    </oc>
    <nc r="A81" t="inlineStr">
      <is>
        <t>Subsection 3</t>
      </is>
    </nc>
  </rcc>
  <rcc rId="121" sId="1">
    <oc r="A87" t="inlineStr">
      <is>
        <t>Learning outcome 5</t>
      </is>
    </oc>
    <nc r="A87" t="inlineStr">
      <is>
        <t>Subsection 5</t>
      </is>
    </nc>
  </rcc>
  <rcc rId="122" sId="1">
    <oc r="A91" t="inlineStr">
      <is>
        <t>Learning outcome 6</t>
      </is>
    </oc>
    <nc r="A91" t="inlineStr">
      <is>
        <t>Subsection 6</t>
      </is>
    </nc>
  </rcc>
  <rcc rId="123" sId="1">
    <oc r="A97" t="inlineStr">
      <is>
        <t>Learning outcome 1</t>
      </is>
    </oc>
    <nc r="A97" t="inlineStr">
      <is>
        <t>Subsection 1</t>
      </is>
    </nc>
  </rcc>
  <rcc rId="124" sId="1">
    <oc r="A102" t="inlineStr">
      <is>
        <t>Learning outcome 2</t>
      </is>
    </oc>
    <nc r="A102" t="inlineStr">
      <is>
        <t>Subsection 2</t>
      </is>
    </nc>
  </rcc>
  <rcc rId="125" sId="1">
    <oc r="A105" t="inlineStr">
      <is>
        <t>Learning outcome 3</t>
      </is>
    </oc>
    <nc r="A105" t="inlineStr">
      <is>
        <t>Subsection 3</t>
      </is>
    </nc>
  </rcc>
  <rcc rId="126" sId="1">
    <oc r="A114" t="inlineStr">
      <is>
        <t>Learning outcome 1</t>
      </is>
    </oc>
    <nc r="A114" t="inlineStr">
      <is>
        <t>Subsection 1</t>
      </is>
    </nc>
  </rcc>
  <rcc rId="127" sId="1">
    <oc r="A116" t="inlineStr">
      <is>
        <t>Learning outcome 2</t>
      </is>
    </oc>
    <nc r="A116" t="inlineStr">
      <is>
        <t>Subsection 2</t>
      </is>
    </nc>
  </rcc>
  <rcc rId="128" sId="1">
    <oc r="A118" t="inlineStr">
      <is>
        <t>Learning outcome 3</t>
      </is>
    </oc>
    <nc r="A118" t="inlineStr">
      <is>
        <t>Subsection 3</t>
      </is>
    </nc>
  </rcc>
  <rcc rId="129" sId="1">
    <oc r="A121" t="inlineStr">
      <is>
        <t>Learning outcome 4</t>
      </is>
    </oc>
    <nc r="A121" t="inlineStr">
      <is>
        <t>Subsection 4</t>
      </is>
    </nc>
  </rcc>
  <rcc rId="130" sId="1">
    <oc r="A124" t="inlineStr">
      <is>
        <t>Learning outcome 5</t>
      </is>
    </oc>
    <nc r="A124" t="inlineStr">
      <is>
        <t>Subsection 5</t>
      </is>
    </nc>
  </rcc>
  <rcc rId="131" sId="1">
    <oc r="A127" t="inlineStr">
      <is>
        <t>Learning outcome 6</t>
      </is>
    </oc>
    <nc r="A127" t="inlineStr">
      <is>
        <t>Subsection 6</t>
      </is>
    </nc>
  </rcc>
  <rcc rId="132" sId="1">
    <oc r="A129" t="inlineStr">
      <is>
        <t>Learning outcome 7</t>
      </is>
    </oc>
    <nc r="A129" t="inlineStr">
      <is>
        <t>Subsection 7</t>
      </is>
    </nc>
  </rcc>
  <rcc rId="133" sId="1">
    <oc r="A137" t="inlineStr">
      <is>
        <t>Learning outcome 1</t>
      </is>
    </oc>
    <nc r="A137" t="inlineStr">
      <is>
        <t>Subsection 1</t>
      </is>
    </nc>
  </rcc>
  <rcc rId="134" sId="1">
    <oc r="A141" t="inlineStr">
      <is>
        <t>Learning outcome 2</t>
      </is>
    </oc>
    <nc r="A141" t="inlineStr">
      <is>
        <t>Subsection 2</t>
      </is>
    </nc>
  </rcc>
  <rcc rId="135" sId="1">
    <oc r="A144" t="inlineStr">
      <is>
        <t>Learning outcome 3</t>
      </is>
    </oc>
    <nc r="A144" t="inlineStr">
      <is>
        <t>Subsection 3</t>
      </is>
    </nc>
  </rcc>
  <rcc rId="136" sId="1">
    <oc r="A150" t="inlineStr">
      <is>
        <t>Learning outcome 4</t>
      </is>
    </oc>
    <nc r="A150" t="inlineStr">
      <is>
        <t>Subsection 4</t>
      </is>
    </nc>
  </rcc>
  <rcc rId="137" sId="1">
    <oc r="A154" t="inlineStr">
      <is>
        <t>Learning outcome 5</t>
      </is>
    </oc>
    <nc r="A154" t="inlineStr">
      <is>
        <t>Subsection 5</t>
      </is>
    </nc>
  </rcc>
  <rcc rId="138" sId="1">
    <oc r="A158" t="inlineStr">
      <is>
        <t>Learning outcome 6</t>
      </is>
    </oc>
    <nc r="A158" t="inlineStr">
      <is>
        <t>Subsection 6</t>
      </is>
    </nc>
  </rcc>
  <rcc rId="139" sId="1">
    <oc r="A162" t="inlineStr">
      <is>
        <t>Learning outcome 7</t>
      </is>
    </oc>
    <nc r="A162" t="inlineStr">
      <is>
        <t>Subsection 7</t>
      </is>
    </nc>
  </rcc>
  <rcc rId="140" sId="1">
    <oc r="A166" t="inlineStr">
      <is>
        <t>Subsection 7</t>
      </is>
    </oc>
    <nc r="A166" t="inlineStr">
      <is>
        <t>Subsection 8</t>
      </is>
    </nc>
  </rcc>
  <rcc rId="141" sId="1">
    <oc r="A6" t="inlineStr">
      <is>
        <t>Unit 1. Leadership &amp; Communication</t>
      </is>
    </oc>
    <nc r="A6" t="inlineStr">
      <is>
        <t>Section 1. Leadership &amp; Communication</t>
      </is>
    </nc>
  </rcc>
  <rcc rId="142" sId="1">
    <oc r="A24" t="inlineStr">
      <is>
        <t>Unit 2 . Business Planning</t>
      </is>
    </oc>
    <nc r="A24" t="inlineStr">
      <is>
        <t>Section 2 . Business Planning</t>
      </is>
    </nc>
  </rcc>
  <rcc rId="143" sId="1">
    <oc r="A42" t="inlineStr">
      <is>
        <t>Unit 3. Business Improvement</t>
      </is>
    </oc>
    <nc r="A42" t="inlineStr">
      <is>
        <t>Section 3. Business Improvement</t>
      </is>
    </nc>
  </rcc>
  <rcc rId="144" sId="1">
    <oc r="A68" t="inlineStr">
      <is>
        <t>Unit 4. Budgetary Management Systems</t>
      </is>
    </oc>
    <nc r="A68" t="inlineStr">
      <is>
        <t>Section 4. Budgetary Management Systems</t>
      </is>
    </nc>
  </rcc>
  <rcc rId="145" sId="1">
    <oc r="A75" t="inlineStr">
      <is>
        <t>Unit 5. Project Management</t>
      </is>
    </oc>
    <nc r="A75" t="inlineStr">
      <is>
        <t>Section 5. Project Management</t>
      </is>
    </nc>
  </rcc>
  <rcc rId="146" sId="1">
    <oc r="A95" t="inlineStr">
      <is>
        <t>Unit 6. Monitoring Satisfaction</t>
      </is>
    </oc>
    <nc r="A95" t="inlineStr">
      <is>
        <t>Section 6. Monitoring Satisfaction</t>
      </is>
    </nc>
  </rcc>
  <rcc rId="147" sId="1">
    <oc r="A112" t="inlineStr">
      <is>
        <t>Unit 7. People Management</t>
      </is>
    </oc>
    <nc r="A112" t="inlineStr">
      <is>
        <t>Section 7. People Management</t>
      </is>
    </nc>
  </rcc>
  <rcc rId="148" sId="1">
    <oc r="A135" t="inlineStr">
      <is>
        <t>Unit 8. Diversity</t>
      </is>
    </oc>
    <nc r="A135" t="inlineStr">
      <is>
        <t>Section 8. Diversity</t>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9" sId="1">
    <oc r="E157" t="inlineStr">
      <is>
        <t>Provide 2 different sets of comparison to statistics in section 2 of the 2016 PRCA PR Consensus (news.prca.org.uk/download/171495/prcensus2016-2.pdf).</t>
      </is>
    </oc>
    <nc r="E157" t="inlineStr">
      <is>
        <t>Provide 2 different sets of comparison to statistics in section 2 of the 2016 PRCA PR Consensus (http://prmeasured.com/wp-content/uploads/2016/06/PRCA-PR-Census-2016.pdf).</t>
      </is>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XFD1048576" start="0" length="2147483647">
    <dxf>
      <font>
        <name val="Arial"/>
        <family val="2"/>
        <scheme val="none"/>
      </font>
    </dxf>
  </rfmt>
  <rfmt sheetId="1" sqref="C1:D2" start="0" length="2147483647">
    <dxf>
      <font>
        <sz val="12"/>
        <family val="2"/>
      </font>
    </dxf>
  </rfmt>
  <rfmt sheetId="1" sqref="A8:XFD22" start="0" length="2147483647">
    <dxf>
      <font>
        <sz val="12"/>
        <family val="2"/>
      </font>
    </dxf>
  </rfmt>
  <rfmt sheetId="1" sqref="A26:XFD40" start="0" length="2147483647">
    <dxf>
      <font>
        <sz val="12"/>
        <family val="2"/>
      </font>
    </dxf>
  </rfmt>
  <rfmt sheetId="1" sqref="A44:XFD67" start="0" length="2147483647">
    <dxf>
      <font>
        <sz val="12"/>
        <family val="2"/>
      </font>
    </dxf>
  </rfmt>
  <rfmt sheetId="1" sqref="A69:XFD74" start="0" length="2147483647">
    <dxf>
      <font>
        <sz val="12"/>
        <family val="2"/>
      </font>
    </dxf>
  </rfmt>
  <rfmt sheetId="1" sqref="A76:XFD94" start="0" length="2147483647">
    <dxf>
      <font>
        <sz val="12"/>
        <family val="2"/>
      </font>
    </dxf>
  </rfmt>
  <rfmt sheetId="1" sqref="A96:XFD111" start="0" length="2147483647">
    <dxf>
      <font>
        <sz val="12"/>
        <family val="2"/>
      </font>
    </dxf>
  </rfmt>
  <rfmt sheetId="1" sqref="A113:XFD134" start="0" length="2147483647">
    <dxf>
      <font>
        <sz val="12"/>
        <family val="2"/>
      </font>
    </dxf>
  </rfmt>
  <rfmt sheetId="1" sqref="A136:XFD169" start="0" length="2147483647">
    <dxf>
      <font>
        <sz val="12"/>
        <family val="2"/>
      </font>
    </dxf>
  </rfmt>
  <rcv guid="{32D09507-69BC-4787-99AF-BC32E2C1B59E}" action="delete"/>
  <rcv guid="{32D09507-69BC-4787-99AF-BC32E2C1B59E}"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69"/>
  <sheetViews>
    <sheetView tabSelected="1" zoomScale="40" zoomScaleNormal="40" workbookViewId="0">
      <selection activeCell="D130" sqref="D130"/>
    </sheetView>
  </sheetViews>
  <sheetFormatPr defaultColWidth="8.88671875" defaultRowHeight="13.8" x14ac:dyDescent="0.25"/>
  <cols>
    <col min="1" max="1" width="38.33203125" style="4" customWidth="1"/>
    <col min="2" max="2" width="197" style="2" bestFit="1" customWidth="1"/>
    <col min="3" max="3" width="18" style="2" customWidth="1"/>
    <col min="4" max="4" width="17.33203125" style="2" customWidth="1"/>
    <col min="5" max="5" width="8.88671875" style="5"/>
    <col min="6" max="16384" width="8.88671875" style="4"/>
  </cols>
  <sheetData>
    <row r="1" spans="1:5" ht="30" x14ac:dyDescent="0.5">
      <c r="A1" s="1" t="s">
        <v>43</v>
      </c>
      <c r="C1" s="19" t="s">
        <v>41</v>
      </c>
      <c r="D1" s="19" t="s">
        <v>42</v>
      </c>
      <c r="E1" s="3" t="s">
        <v>38</v>
      </c>
    </row>
    <row r="2" spans="1:5" ht="15" x14ac:dyDescent="0.25">
      <c r="C2" s="20"/>
      <c r="D2" s="21" t="s">
        <v>173</v>
      </c>
    </row>
    <row r="3" spans="1:5" ht="17.399999999999999" x14ac:dyDescent="0.3">
      <c r="A3" s="6" t="s">
        <v>171</v>
      </c>
      <c r="B3" s="6"/>
      <c r="C3" s="7" t="s">
        <v>37</v>
      </c>
      <c r="D3" s="7"/>
    </row>
    <row r="4" spans="1:5" ht="17.399999999999999" x14ac:dyDescent="0.3">
      <c r="A4" s="8"/>
      <c r="B4" s="8"/>
      <c r="C4" s="9">
        <f>C6+C24+C42+C68+C75+C95+C112+C135</f>
        <v>295</v>
      </c>
      <c r="D4" s="9">
        <f>D6+D24+D42+D68+D75+D95+D112+D135</f>
        <v>0</v>
      </c>
    </row>
    <row r="6" spans="1:5" ht="17.399999999999999" x14ac:dyDescent="0.3">
      <c r="A6" s="10" t="s">
        <v>214</v>
      </c>
      <c r="B6" s="11" t="s">
        <v>181</v>
      </c>
      <c r="C6" s="11">
        <f>C8+C10+C14+C19</f>
        <v>35</v>
      </c>
      <c r="D6" s="11">
        <f>D8+D10+D14+D19</f>
        <v>0</v>
      </c>
    </row>
    <row r="7" spans="1:5" x14ac:dyDescent="0.25">
      <c r="C7" s="12"/>
      <c r="D7" s="12"/>
    </row>
    <row r="8" spans="1:5" s="26" customFormat="1" ht="15.6" x14ac:dyDescent="0.3">
      <c r="A8" s="22" t="s">
        <v>207</v>
      </c>
      <c r="B8" s="23" t="s">
        <v>44</v>
      </c>
      <c r="C8" s="24">
        <f>SUM(C9:C9)</f>
        <v>5</v>
      </c>
      <c r="D8" s="24">
        <f>SUM(D9)</f>
        <v>0</v>
      </c>
      <c r="E8" s="25"/>
    </row>
    <row r="9" spans="1:5" s="26" customFormat="1" ht="15.75" customHeight="1" x14ac:dyDescent="0.3">
      <c r="B9" s="27" t="s">
        <v>176</v>
      </c>
      <c r="C9" s="20">
        <v>5</v>
      </c>
      <c r="D9" s="21"/>
      <c r="E9" s="28" t="s">
        <v>183</v>
      </c>
    </row>
    <row r="10" spans="1:5" s="26" customFormat="1" ht="15.6" x14ac:dyDescent="0.3">
      <c r="A10" s="22" t="s">
        <v>208</v>
      </c>
      <c r="B10" s="23" t="s">
        <v>45</v>
      </c>
      <c r="C10" s="24">
        <f>SUM(C11:C13)</f>
        <v>10</v>
      </c>
      <c r="D10" s="24">
        <f>SUM(D11:D13)</f>
        <v>0</v>
      </c>
      <c r="E10" s="25"/>
    </row>
    <row r="11" spans="1:5" s="26" customFormat="1" ht="15.6" x14ac:dyDescent="0.3">
      <c r="B11" s="29" t="s">
        <v>46</v>
      </c>
      <c r="C11" s="20">
        <v>4</v>
      </c>
      <c r="D11" s="21"/>
      <c r="E11" s="28" t="s">
        <v>49</v>
      </c>
    </row>
    <row r="12" spans="1:5" s="26" customFormat="1" ht="15.6" x14ac:dyDescent="0.3">
      <c r="B12" s="29" t="s">
        <v>47</v>
      </c>
      <c r="C12" s="20">
        <v>3</v>
      </c>
      <c r="D12" s="21"/>
      <c r="E12" s="28" t="s">
        <v>50</v>
      </c>
    </row>
    <row r="13" spans="1:5" s="26" customFormat="1" ht="15.6" x14ac:dyDescent="0.3">
      <c r="B13" s="29" t="s">
        <v>48</v>
      </c>
      <c r="C13" s="20">
        <v>3</v>
      </c>
      <c r="D13" s="21"/>
      <c r="E13" s="30" t="s">
        <v>19</v>
      </c>
    </row>
    <row r="14" spans="1:5" s="26" customFormat="1" ht="15.6" x14ac:dyDescent="0.3">
      <c r="A14" s="22" t="s">
        <v>209</v>
      </c>
      <c r="B14" s="23" t="s">
        <v>51</v>
      </c>
      <c r="C14" s="24">
        <f>SUM(C15:C18)</f>
        <v>10</v>
      </c>
      <c r="D14" s="24">
        <f>SUM(D15:D18)</f>
        <v>0</v>
      </c>
      <c r="E14" s="25"/>
    </row>
    <row r="15" spans="1:5" s="26" customFormat="1" ht="15.6" x14ac:dyDescent="0.3">
      <c r="B15" s="20" t="s">
        <v>52</v>
      </c>
      <c r="C15" s="20">
        <v>4</v>
      </c>
      <c r="D15" s="21"/>
      <c r="E15" s="28" t="s">
        <v>56</v>
      </c>
    </row>
    <row r="16" spans="1:5" s="26" customFormat="1" ht="15.6" x14ac:dyDescent="0.3">
      <c r="B16" s="20" t="s">
        <v>53</v>
      </c>
      <c r="C16" s="20">
        <v>2</v>
      </c>
      <c r="D16" s="21"/>
      <c r="E16" s="30" t="s">
        <v>19</v>
      </c>
    </row>
    <row r="17" spans="1:5" s="26" customFormat="1" ht="15.6" x14ac:dyDescent="0.3">
      <c r="B17" s="20" t="s">
        <v>54</v>
      </c>
      <c r="C17" s="20">
        <v>2</v>
      </c>
      <c r="D17" s="21"/>
      <c r="E17" s="30" t="s">
        <v>57</v>
      </c>
    </row>
    <row r="18" spans="1:5" s="26" customFormat="1" ht="15.6" x14ac:dyDescent="0.3">
      <c r="B18" s="31" t="s">
        <v>55</v>
      </c>
      <c r="C18" s="20">
        <v>2</v>
      </c>
      <c r="D18" s="21"/>
      <c r="E18" s="30" t="s">
        <v>19</v>
      </c>
    </row>
    <row r="19" spans="1:5" s="26" customFormat="1" ht="15.6" x14ac:dyDescent="0.3">
      <c r="A19" s="22" t="s">
        <v>209</v>
      </c>
      <c r="B19" s="23" t="s">
        <v>58</v>
      </c>
      <c r="C19" s="24">
        <f>SUM(C20:C22)</f>
        <v>10</v>
      </c>
      <c r="D19" s="24">
        <f>SUM(D20:D22)</f>
        <v>0</v>
      </c>
      <c r="E19" s="25"/>
    </row>
    <row r="20" spans="1:5" s="26" customFormat="1" ht="15.6" x14ac:dyDescent="0.3">
      <c r="B20" s="32" t="s">
        <v>59</v>
      </c>
      <c r="C20" s="20">
        <v>5</v>
      </c>
      <c r="D20" s="21"/>
      <c r="E20" s="30" t="s">
        <v>19</v>
      </c>
    </row>
    <row r="21" spans="1:5" s="26" customFormat="1" ht="15.6" x14ac:dyDescent="0.3">
      <c r="B21" s="20" t="s">
        <v>60</v>
      </c>
      <c r="C21" s="20">
        <v>4</v>
      </c>
      <c r="D21" s="21"/>
      <c r="E21" s="30" t="s">
        <v>19</v>
      </c>
    </row>
    <row r="22" spans="1:5" s="26" customFormat="1" ht="15.6" x14ac:dyDescent="0.3">
      <c r="B22" s="33" t="s">
        <v>198</v>
      </c>
      <c r="C22" s="20">
        <v>1</v>
      </c>
      <c r="D22" s="20"/>
      <c r="E22" s="28" t="s">
        <v>19</v>
      </c>
    </row>
    <row r="23" spans="1:5" s="13" customFormat="1" ht="14.4" x14ac:dyDescent="0.3">
      <c r="B23" s="12"/>
      <c r="C23" s="12"/>
      <c r="D23" s="12"/>
      <c r="E23" s="15"/>
    </row>
    <row r="24" spans="1:5" ht="17.399999999999999" x14ac:dyDescent="0.3">
      <c r="A24" s="10" t="s">
        <v>215</v>
      </c>
      <c r="B24" s="11" t="s">
        <v>182</v>
      </c>
      <c r="C24" s="11">
        <f>C26+C28+C34+C36+C38</f>
        <v>40</v>
      </c>
      <c r="D24" s="11">
        <f>D26+D28+D34+D36+D38</f>
        <v>0</v>
      </c>
      <c r="E24" s="14"/>
    </row>
    <row r="25" spans="1:5" ht="14.4" x14ac:dyDescent="0.3">
      <c r="E25" s="14"/>
    </row>
    <row r="26" spans="1:5" s="26" customFormat="1" ht="15.6" x14ac:dyDescent="0.3">
      <c r="A26" s="22" t="s">
        <v>207</v>
      </c>
      <c r="B26" s="34" t="s">
        <v>61</v>
      </c>
      <c r="C26" s="24">
        <f>SUM(C27:C27)</f>
        <v>5</v>
      </c>
      <c r="D26" s="24">
        <f>SUM(D27:D27)</f>
        <v>0</v>
      </c>
      <c r="E26" s="25"/>
    </row>
    <row r="27" spans="1:5" s="26" customFormat="1" ht="15.6" x14ac:dyDescent="0.3">
      <c r="B27" s="20" t="s">
        <v>61</v>
      </c>
      <c r="C27" s="20">
        <v>5</v>
      </c>
      <c r="D27" s="21"/>
      <c r="E27" s="28" t="s">
        <v>62</v>
      </c>
    </row>
    <row r="28" spans="1:5" s="26" customFormat="1" ht="15.6" x14ac:dyDescent="0.3">
      <c r="A28" s="22" t="s">
        <v>208</v>
      </c>
      <c r="B28" s="34" t="s">
        <v>63</v>
      </c>
      <c r="C28" s="24">
        <f>SUM(C29:C33)</f>
        <v>10</v>
      </c>
      <c r="D28" s="24">
        <f>SUM(D29:D33)</f>
        <v>0</v>
      </c>
      <c r="E28" s="25"/>
    </row>
    <row r="29" spans="1:5" s="26" customFormat="1" ht="15.6" x14ac:dyDescent="0.3">
      <c r="B29" s="20" t="s">
        <v>64</v>
      </c>
      <c r="C29" s="20">
        <v>2</v>
      </c>
      <c r="D29" s="21"/>
      <c r="E29" s="35" t="s">
        <v>65</v>
      </c>
    </row>
    <row r="30" spans="1:5" s="26" customFormat="1" ht="15.6" x14ac:dyDescent="0.3">
      <c r="B30" s="26" t="s">
        <v>66</v>
      </c>
      <c r="C30" s="20">
        <v>2</v>
      </c>
      <c r="D30" s="21"/>
      <c r="E30" s="30" t="s">
        <v>19</v>
      </c>
    </row>
    <row r="31" spans="1:5" s="26" customFormat="1" ht="15.6" x14ac:dyDescent="0.3">
      <c r="B31" s="26" t="s">
        <v>67</v>
      </c>
      <c r="C31" s="20">
        <v>2</v>
      </c>
      <c r="D31" s="21"/>
      <c r="E31" s="28" t="s">
        <v>199</v>
      </c>
    </row>
    <row r="32" spans="1:5" s="26" customFormat="1" ht="15.6" x14ac:dyDescent="0.3">
      <c r="B32" s="32" t="s">
        <v>177</v>
      </c>
      <c r="C32" s="20">
        <v>2</v>
      </c>
      <c r="D32" s="21"/>
      <c r="E32" s="30" t="s">
        <v>19</v>
      </c>
    </row>
    <row r="33" spans="1:7" s="26" customFormat="1" ht="15.6" x14ac:dyDescent="0.3">
      <c r="B33" s="32" t="s">
        <v>68</v>
      </c>
      <c r="C33" s="20">
        <v>2</v>
      </c>
      <c r="D33" s="21"/>
      <c r="E33" s="30" t="s">
        <v>19</v>
      </c>
    </row>
    <row r="34" spans="1:7" s="26" customFormat="1" ht="15.6" x14ac:dyDescent="0.3">
      <c r="A34" s="22" t="s">
        <v>209</v>
      </c>
      <c r="B34" s="34" t="s">
        <v>69</v>
      </c>
      <c r="C34" s="24">
        <f>SUM(C35:C35)</f>
        <v>10</v>
      </c>
      <c r="D34" s="24">
        <f>SUM(D35:D35)</f>
        <v>0</v>
      </c>
      <c r="E34" s="25"/>
    </row>
    <row r="35" spans="1:7" s="26" customFormat="1" ht="15.6" x14ac:dyDescent="0.3">
      <c r="B35" s="26" t="s">
        <v>70</v>
      </c>
      <c r="C35" s="20">
        <v>10</v>
      </c>
      <c r="D35" s="21"/>
      <c r="E35" s="30" t="s">
        <v>199</v>
      </c>
    </row>
    <row r="36" spans="1:7" s="26" customFormat="1" ht="15.6" x14ac:dyDescent="0.3">
      <c r="A36" s="22" t="s">
        <v>210</v>
      </c>
      <c r="B36" s="34" t="s">
        <v>71</v>
      </c>
      <c r="C36" s="24">
        <f>SUM(C37:C37)</f>
        <v>10</v>
      </c>
      <c r="D36" s="24">
        <f>SUM(D37:D37)</f>
        <v>0</v>
      </c>
      <c r="E36" s="25"/>
    </row>
    <row r="37" spans="1:7" s="26" customFormat="1" ht="15.6" x14ac:dyDescent="0.3">
      <c r="A37" s="36"/>
      <c r="B37" s="20" t="s">
        <v>71</v>
      </c>
      <c r="C37" s="20">
        <v>10</v>
      </c>
      <c r="D37" s="21"/>
      <c r="E37" s="28" t="s">
        <v>200</v>
      </c>
    </row>
    <row r="38" spans="1:7" s="26" customFormat="1" ht="15.6" x14ac:dyDescent="0.3">
      <c r="A38" s="22" t="s">
        <v>211</v>
      </c>
      <c r="B38" s="34" t="s">
        <v>73</v>
      </c>
      <c r="C38" s="24">
        <f>SUM(C39:C40)</f>
        <v>5</v>
      </c>
      <c r="D38" s="24">
        <f>SUM(D39:D40)</f>
        <v>0</v>
      </c>
      <c r="E38" s="25"/>
    </row>
    <row r="39" spans="1:7" s="26" customFormat="1" ht="15.6" x14ac:dyDescent="0.3">
      <c r="A39" s="36"/>
      <c r="B39" s="20" t="s">
        <v>74</v>
      </c>
      <c r="C39" s="20">
        <v>3</v>
      </c>
      <c r="D39" s="21"/>
      <c r="E39" s="28" t="s">
        <v>201</v>
      </c>
    </row>
    <row r="40" spans="1:7" s="26" customFormat="1" ht="15.6" x14ac:dyDescent="0.3">
      <c r="A40" s="36"/>
      <c r="B40" s="20" t="s">
        <v>0</v>
      </c>
      <c r="C40" s="20">
        <v>2</v>
      </c>
      <c r="D40" s="21"/>
      <c r="E40" s="28" t="s">
        <v>72</v>
      </c>
    </row>
    <row r="41" spans="1:7" ht="14.4" x14ac:dyDescent="0.3">
      <c r="E41" s="14"/>
    </row>
    <row r="42" spans="1:7" ht="17.399999999999999" x14ac:dyDescent="0.3">
      <c r="A42" s="10" t="s">
        <v>216</v>
      </c>
      <c r="B42" s="11" t="s">
        <v>184</v>
      </c>
      <c r="C42" s="11">
        <f>C44+C47+C52+C54+C64</f>
        <v>40</v>
      </c>
      <c r="D42" s="11">
        <f>D44+D47+D52+D54</f>
        <v>0</v>
      </c>
      <c r="E42" s="14"/>
    </row>
    <row r="43" spans="1:7" ht="14.4" x14ac:dyDescent="0.3">
      <c r="E43" s="16"/>
      <c r="F43" s="2"/>
      <c r="G43" s="2"/>
    </row>
    <row r="44" spans="1:7" s="26" customFormat="1" ht="15.6" x14ac:dyDescent="0.3">
      <c r="A44" s="22" t="s">
        <v>207</v>
      </c>
      <c r="B44" s="22" t="s">
        <v>75</v>
      </c>
      <c r="C44" s="24">
        <f>SUM(C45:C46)</f>
        <v>5</v>
      </c>
      <c r="D44" s="24">
        <f>SUM(D45:D46)</f>
        <v>0</v>
      </c>
      <c r="E44" s="25"/>
      <c r="F44" s="20"/>
      <c r="G44" s="20"/>
    </row>
    <row r="45" spans="1:7" s="26" customFormat="1" ht="15.6" x14ac:dyDescent="0.3">
      <c r="B45" s="20" t="s">
        <v>178</v>
      </c>
      <c r="C45" s="20">
        <v>3</v>
      </c>
      <c r="D45" s="21"/>
      <c r="E45" s="28" t="s">
        <v>18</v>
      </c>
      <c r="F45" s="20"/>
      <c r="G45" s="20"/>
    </row>
    <row r="46" spans="1:7" s="26" customFormat="1" ht="15.6" x14ac:dyDescent="0.3">
      <c r="B46" s="33" t="s">
        <v>185</v>
      </c>
      <c r="C46" s="20">
        <v>2</v>
      </c>
      <c r="D46" s="21"/>
      <c r="E46" s="28"/>
      <c r="F46" s="20"/>
      <c r="G46" s="20"/>
    </row>
    <row r="47" spans="1:7" s="26" customFormat="1" ht="15.6" x14ac:dyDescent="0.3">
      <c r="A47" s="22" t="s">
        <v>208</v>
      </c>
      <c r="B47" s="22" t="s">
        <v>179</v>
      </c>
      <c r="C47" s="24">
        <f>SUM(C48:C51)</f>
        <v>10</v>
      </c>
      <c r="D47" s="24">
        <f>SUM(D48:D51)</f>
        <v>0</v>
      </c>
      <c r="E47" s="25"/>
      <c r="F47" s="20"/>
      <c r="G47" s="20"/>
    </row>
    <row r="48" spans="1:7" s="26" customFormat="1" ht="15.6" x14ac:dyDescent="0.3">
      <c r="B48" s="20" t="s">
        <v>76</v>
      </c>
      <c r="C48" s="20">
        <v>3</v>
      </c>
      <c r="D48" s="21"/>
      <c r="E48" s="30" t="s">
        <v>97</v>
      </c>
      <c r="F48" s="20"/>
      <c r="G48" s="20"/>
    </row>
    <row r="49" spans="1:7" s="26" customFormat="1" ht="15.6" x14ac:dyDescent="0.3">
      <c r="B49" s="20" t="s">
        <v>77</v>
      </c>
      <c r="C49" s="20">
        <v>3</v>
      </c>
      <c r="D49" s="21"/>
      <c r="E49" s="30" t="s">
        <v>97</v>
      </c>
      <c r="F49" s="20"/>
      <c r="G49" s="20"/>
    </row>
    <row r="50" spans="1:7" s="26" customFormat="1" ht="15.6" x14ac:dyDescent="0.3">
      <c r="B50" s="31" t="s">
        <v>78</v>
      </c>
      <c r="C50" s="20">
        <v>2</v>
      </c>
      <c r="D50" s="21"/>
      <c r="E50" s="30" t="s">
        <v>97</v>
      </c>
      <c r="F50" s="20"/>
      <c r="G50" s="20"/>
    </row>
    <row r="51" spans="1:7" s="26" customFormat="1" ht="15.6" x14ac:dyDescent="0.3">
      <c r="B51" s="20" t="s">
        <v>79</v>
      </c>
      <c r="C51" s="20">
        <v>2</v>
      </c>
      <c r="D51" s="21"/>
      <c r="E51" s="30" t="s">
        <v>97</v>
      </c>
      <c r="F51" s="20"/>
      <c r="G51" s="20"/>
    </row>
    <row r="52" spans="1:7" s="26" customFormat="1" ht="15.6" x14ac:dyDescent="0.3">
      <c r="A52" s="22" t="s">
        <v>209</v>
      </c>
      <c r="B52" s="22" t="s">
        <v>80</v>
      </c>
      <c r="C52" s="24">
        <f>SUM(C53:C53)</f>
        <v>10</v>
      </c>
      <c r="D52" s="24">
        <f>SUM(D53:D53)</f>
        <v>0</v>
      </c>
      <c r="E52" s="25"/>
      <c r="F52" s="20"/>
      <c r="G52" s="20"/>
    </row>
    <row r="53" spans="1:7" s="26" customFormat="1" ht="15.6" x14ac:dyDescent="0.3">
      <c r="B53" s="20" t="s">
        <v>81</v>
      </c>
      <c r="C53" s="20">
        <v>10</v>
      </c>
      <c r="D53" s="21"/>
      <c r="E53" s="28" t="s">
        <v>82</v>
      </c>
      <c r="F53" s="20"/>
      <c r="G53" s="20"/>
    </row>
    <row r="54" spans="1:7" s="26" customFormat="1" ht="15.6" x14ac:dyDescent="0.3">
      <c r="A54" s="22" t="s">
        <v>210</v>
      </c>
      <c r="B54" s="22" t="s">
        <v>84</v>
      </c>
      <c r="C54" s="24">
        <f>SUM(C55:C63)</f>
        <v>10</v>
      </c>
      <c r="D54" s="24">
        <f>SUM(D55:D63)</f>
        <v>0</v>
      </c>
      <c r="E54" s="25"/>
      <c r="F54" s="20"/>
      <c r="G54" s="20"/>
    </row>
    <row r="55" spans="1:7" s="26" customFormat="1" ht="15.6" x14ac:dyDescent="0.3">
      <c r="B55" s="20" t="s">
        <v>83</v>
      </c>
      <c r="C55" s="20">
        <v>4</v>
      </c>
      <c r="D55" s="21"/>
      <c r="E55" s="28" t="s">
        <v>85</v>
      </c>
      <c r="F55" s="20"/>
      <c r="G55" s="20"/>
    </row>
    <row r="56" spans="1:7" s="26" customFormat="1" ht="15.6" x14ac:dyDescent="0.3">
      <c r="B56" s="26" t="s">
        <v>86</v>
      </c>
      <c r="C56" s="20"/>
      <c r="D56" s="20"/>
      <c r="E56" s="37"/>
      <c r="F56" s="20"/>
      <c r="G56" s="20"/>
    </row>
    <row r="57" spans="1:7" s="26" customFormat="1" ht="15.6" x14ac:dyDescent="0.3">
      <c r="B57" s="38" t="s">
        <v>223</v>
      </c>
      <c r="C57" s="20">
        <v>1</v>
      </c>
      <c r="D57" s="21"/>
      <c r="E57" s="30" t="s">
        <v>87</v>
      </c>
      <c r="F57" s="20"/>
      <c r="G57" s="20"/>
    </row>
    <row r="58" spans="1:7" s="26" customFormat="1" ht="15.6" x14ac:dyDescent="0.3">
      <c r="B58" s="38" t="s">
        <v>224</v>
      </c>
      <c r="C58" s="20">
        <v>1</v>
      </c>
      <c r="D58" s="21"/>
      <c r="E58" s="37" t="s">
        <v>206</v>
      </c>
      <c r="F58" s="20"/>
      <c r="G58" s="20"/>
    </row>
    <row r="59" spans="1:7" s="26" customFormat="1" ht="15.6" x14ac:dyDescent="0.3">
      <c r="B59" s="39" t="s">
        <v>225</v>
      </c>
      <c r="C59" s="20">
        <v>1</v>
      </c>
      <c r="D59" s="21"/>
      <c r="E59" s="30" t="s">
        <v>88</v>
      </c>
      <c r="F59" s="20"/>
      <c r="G59" s="20"/>
    </row>
    <row r="60" spans="1:7" s="26" customFormat="1" ht="15.6" x14ac:dyDescent="0.3">
      <c r="B60" s="40" t="s">
        <v>89</v>
      </c>
      <c r="C60" s="20"/>
      <c r="D60" s="20"/>
      <c r="E60" s="30"/>
      <c r="F60" s="20"/>
      <c r="G60" s="20"/>
    </row>
    <row r="61" spans="1:7" s="26" customFormat="1" ht="15.6" x14ac:dyDescent="0.3">
      <c r="B61" s="39" t="s">
        <v>226</v>
      </c>
      <c r="C61" s="20">
        <v>1</v>
      </c>
      <c r="D61" s="21"/>
      <c r="E61" s="30" t="s">
        <v>90</v>
      </c>
      <c r="F61" s="20"/>
      <c r="G61" s="20"/>
    </row>
    <row r="62" spans="1:7" s="26" customFormat="1" ht="15.6" x14ac:dyDescent="0.3">
      <c r="B62" s="39" t="s">
        <v>227</v>
      </c>
      <c r="C62" s="20">
        <v>1</v>
      </c>
      <c r="D62" s="21"/>
      <c r="E62" s="30" t="s">
        <v>91</v>
      </c>
      <c r="F62" s="20"/>
      <c r="G62" s="20"/>
    </row>
    <row r="63" spans="1:7" s="26" customFormat="1" ht="15.6" x14ac:dyDescent="0.3">
      <c r="B63" s="39" t="s">
        <v>228</v>
      </c>
      <c r="C63" s="20">
        <v>1</v>
      </c>
      <c r="D63" s="21"/>
      <c r="E63" s="37" t="s">
        <v>92</v>
      </c>
      <c r="F63" s="20"/>
      <c r="G63" s="20"/>
    </row>
    <row r="64" spans="1:7" s="26" customFormat="1" ht="15.6" x14ac:dyDescent="0.3">
      <c r="A64" s="22" t="s">
        <v>211</v>
      </c>
      <c r="B64" s="22" t="s">
        <v>96</v>
      </c>
      <c r="C64" s="24">
        <f>SUM(C65:C66)</f>
        <v>5</v>
      </c>
      <c r="D64" s="24">
        <f>SUM(D65:D66)</f>
        <v>0</v>
      </c>
      <c r="E64" s="25"/>
      <c r="F64" s="20"/>
      <c r="G64" s="20"/>
    </row>
    <row r="65" spans="1:7" s="26" customFormat="1" ht="15.6" x14ac:dyDescent="0.3">
      <c r="B65" s="26" t="s">
        <v>180</v>
      </c>
      <c r="C65" s="26">
        <v>2</v>
      </c>
      <c r="D65" s="41"/>
      <c r="E65" s="30" t="s">
        <v>97</v>
      </c>
      <c r="F65" s="20"/>
      <c r="G65" s="20"/>
    </row>
    <row r="66" spans="1:7" s="26" customFormat="1" ht="15.6" x14ac:dyDescent="0.3">
      <c r="B66" s="26" t="s">
        <v>98</v>
      </c>
      <c r="C66" s="26">
        <v>3</v>
      </c>
      <c r="D66" s="41"/>
      <c r="E66" s="30" t="s">
        <v>99</v>
      </c>
      <c r="F66" s="20"/>
      <c r="G66" s="20"/>
    </row>
    <row r="67" spans="1:7" s="26" customFormat="1" ht="15.6" x14ac:dyDescent="0.3">
      <c r="B67" s="42"/>
      <c r="C67" s="20"/>
      <c r="D67" s="20"/>
      <c r="E67" s="37"/>
      <c r="F67" s="20"/>
      <c r="G67" s="20"/>
    </row>
    <row r="68" spans="1:7" ht="17.399999999999999" x14ac:dyDescent="0.3">
      <c r="A68" s="10" t="s">
        <v>217</v>
      </c>
      <c r="B68" s="11" t="s">
        <v>186</v>
      </c>
      <c r="C68" s="11">
        <f>C70</f>
        <v>10</v>
      </c>
      <c r="D68" s="11">
        <f>D70</f>
        <v>0</v>
      </c>
      <c r="E68" s="16"/>
      <c r="F68" s="2"/>
      <c r="G68" s="2"/>
    </row>
    <row r="69" spans="1:7" s="26" customFormat="1" ht="15.6" x14ac:dyDescent="0.3">
      <c r="B69" s="20"/>
      <c r="C69" s="20"/>
      <c r="D69" s="20"/>
      <c r="E69" s="37"/>
      <c r="F69" s="20"/>
      <c r="G69" s="20"/>
    </row>
    <row r="70" spans="1:7" s="26" customFormat="1" ht="15.6" x14ac:dyDescent="0.3">
      <c r="A70" s="22" t="s">
        <v>207</v>
      </c>
      <c r="B70" s="22" t="s">
        <v>93</v>
      </c>
      <c r="C70" s="24">
        <f>SUM(C71:C72)</f>
        <v>10</v>
      </c>
      <c r="D70" s="24">
        <f>SUM(D71:D72)</f>
        <v>0</v>
      </c>
      <c r="E70" s="25"/>
      <c r="F70" s="20"/>
      <c r="G70" s="20"/>
    </row>
    <row r="71" spans="1:7" s="26" customFormat="1" ht="15.6" x14ac:dyDescent="0.3">
      <c r="B71" s="20" t="s">
        <v>94</v>
      </c>
      <c r="C71" s="20">
        <v>6</v>
      </c>
      <c r="D71" s="21"/>
      <c r="E71" s="28" t="s">
        <v>19</v>
      </c>
      <c r="F71" s="20"/>
      <c r="G71" s="20"/>
    </row>
    <row r="72" spans="1:7" s="26" customFormat="1" ht="15.6" x14ac:dyDescent="0.3">
      <c r="B72" s="20" t="s">
        <v>95</v>
      </c>
      <c r="C72" s="20">
        <v>4</v>
      </c>
      <c r="D72" s="21"/>
      <c r="E72" s="28" t="s">
        <v>19</v>
      </c>
      <c r="F72" s="20"/>
      <c r="G72" s="20"/>
    </row>
    <row r="73" spans="1:7" s="26" customFormat="1" ht="15.6" x14ac:dyDescent="0.3">
      <c r="B73" s="20"/>
      <c r="C73" s="20"/>
      <c r="D73" s="20"/>
      <c r="E73" s="37"/>
      <c r="F73" s="20"/>
      <c r="G73" s="20"/>
    </row>
    <row r="74" spans="1:7" s="26" customFormat="1" ht="15.6" x14ac:dyDescent="0.3">
      <c r="B74" s="20"/>
      <c r="C74" s="20"/>
      <c r="D74" s="20"/>
      <c r="E74" s="28"/>
      <c r="F74" s="20"/>
      <c r="G74" s="20"/>
    </row>
    <row r="75" spans="1:7" ht="17.399999999999999" x14ac:dyDescent="0.3">
      <c r="A75" s="10" t="s">
        <v>218</v>
      </c>
      <c r="B75" s="11" t="s">
        <v>202</v>
      </c>
      <c r="C75" s="17">
        <f>C77+C79+C81+C84+C87+C91</f>
        <v>55</v>
      </c>
      <c r="D75" s="17">
        <f>D77+D79+D81+D84+D87</f>
        <v>0</v>
      </c>
      <c r="E75" s="14"/>
    </row>
    <row r="76" spans="1:7" s="26" customFormat="1" ht="15.6" x14ac:dyDescent="0.3">
      <c r="B76" s="43"/>
      <c r="C76" s="43"/>
      <c r="D76" s="43"/>
      <c r="E76" s="37"/>
      <c r="F76" s="43"/>
      <c r="G76" s="43"/>
    </row>
    <row r="77" spans="1:7" s="26" customFormat="1" ht="15.6" x14ac:dyDescent="0.3">
      <c r="A77" s="22" t="s">
        <v>207</v>
      </c>
      <c r="B77" s="22" t="s">
        <v>100</v>
      </c>
      <c r="C77" s="24">
        <f>SUM(C78:C78)</f>
        <v>5</v>
      </c>
      <c r="D77" s="24">
        <f>SUM(D78:D78)</f>
        <v>0</v>
      </c>
      <c r="E77" s="25"/>
      <c r="F77" s="20"/>
      <c r="G77" s="20"/>
    </row>
    <row r="78" spans="1:7" s="26" customFormat="1" ht="15.6" x14ac:dyDescent="0.3">
      <c r="B78" s="20" t="s">
        <v>100</v>
      </c>
      <c r="C78" s="20">
        <v>5</v>
      </c>
      <c r="D78" s="21"/>
      <c r="E78" s="28" t="s">
        <v>102</v>
      </c>
      <c r="F78" s="20"/>
      <c r="G78" s="20"/>
    </row>
    <row r="79" spans="1:7" s="26" customFormat="1" ht="15.6" x14ac:dyDescent="0.3">
      <c r="A79" s="22" t="s">
        <v>208</v>
      </c>
      <c r="B79" s="22" t="s">
        <v>101</v>
      </c>
      <c r="C79" s="24">
        <f>SUM(C80:C80)</f>
        <v>10</v>
      </c>
      <c r="D79" s="24">
        <f>SUM(D80:D80)</f>
        <v>0</v>
      </c>
      <c r="E79" s="25"/>
      <c r="F79" s="20"/>
    </row>
    <row r="80" spans="1:7" s="26" customFormat="1" ht="15.6" x14ac:dyDescent="0.3">
      <c r="B80" s="20" t="s">
        <v>108</v>
      </c>
      <c r="C80" s="20">
        <v>10</v>
      </c>
      <c r="D80" s="21"/>
      <c r="E80" s="28" t="s">
        <v>109</v>
      </c>
      <c r="F80" s="20"/>
      <c r="G80" s="20"/>
    </row>
    <row r="81" spans="1:7" s="26" customFormat="1" ht="15.6" x14ac:dyDescent="0.3">
      <c r="A81" s="22" t="s">
        <v>209</v>
      </c>
      <c r="B81" s="22" t="s">
        <v>103</v>
      </c>
      <c r="C81" s="24">
        <f>SUM(C82:C83)</f>
        <v>10</v>
      </c>
      <c r="D81" s="24">
        <f>SUM(D82:D83)</f>
        <v>0</v>
      </c>
      <c r="E81" s="25"/>
      <c r="F81" s="20"/>
    </row>
    <row r="82" spans="1:7" s="26" customFormat="1" ht="18" customHeight="1" x14ac:dyDescent="0.3">
      <c r="B82" s="31" t="s">
        <v>104</v>
      </c>
      <c r="C82" s="20">
        <v>2</v>
      </c>
      <c r="D82" s="21"/>
      <c r="E82" s="28" t="s">
        <v>105</v>
      </c>
      <c r="F82" s="20"/>
      <c r="G82" s="20"/>
    </row>
    <row r="83" spans="1:7" s="26" customFormat="1" ht="15.6" x14ac:dyDescent="0.3">
      <c r="B83" s="26" t="s">
        <v>107</v>
      </c>
      <c r="C83" s="20">
        <v>8</v>
      </c>
      <c r="D83" s="21"/>
      <c r="E83" s="28" t="s">
        <v>106</v>
      </c>
      <c r="F83" s="20"/>
      <c r="G83" s="20"/>
    </row>
    <row r="84" spans="1:7" s="26" customFormat="1" ht="15.6" x14ac:dyDescent="0.3">
      <c r="A84" s="22" t="s">
        <v>210</v>
      </c>
      <c r="B84" s="22" t="s">
        <v>110</v>
      </c>
      <c r="C84" s="24">
        <f>SUM(C85:C86)</f>
        <v>10</v>
      </c>
      <c r="D84" s="24">
        <f>SUM(D85:D86)</f>
        <v>0</v>
      </c>
      <c r="E84" s="25"/>
      <c r="F84" s="20"/>
      <c r="G84" s="20"/>
    </row>
    <row r="85" spans="1:7" s="26" customFormat="1" ht="15.6" x14ac:dyDescent="0.3">
      <c r="A85" s="36"/>
      <c r="B85" s="31" t="s">
        <v>111</v>
      </c>
      <c r="C85" s="20">
        <v>5</v>
      </c>
      <c r="D85" s="21"/>
      <c r="E85" s="28" t="s">
        <v>113</v>
      </c>
      <c r="F85" s="20"/>
      <c r="G85" s="20"/>
    </row>
    <row r="86" spans="1:7" s="26" customFormat="1" ht="15.6" x14ac:dyDescent="0.3">
      <c r="A86" s="36"/>
      <c r="B86" s="20" t="s">
        <v>112</v>
      </c>
      <c r="C86" s="20">
        <v>5</v>
      </c>
      <c r="D86" s="21"/>
      <c r="E86" s="28" t="s">
        <v>19</v>
      </c>
      <c r="F86" s="20"/>
      <c r="G86" s="20"/>
    </row>
    <row r="87" spans="1:7" s="26" customFormat="1" ht="15.6" x14ac:dyDescent="0.3">
      <c r="A87" s="22" t="s">
        <v>211</v>
      </c>
      <c r="B87" s="22" t="s">
        <v>114</v>
      </c>
      <c r="C87" s="24">
        <f>SUM(C88:C90)</f>
        <v>10</v>
      </c>
      <c r="D87" s="24">
        <f>SUM(D88:D90)</f>
        <v>0</v>
      </c>
      <c r="E87" s="25"/>
      <c r="F87" s="20"/>
      <c r="G87" s="20"/>
    </row>
    <row r="88" spans="1:7" s="26" customFormat="1" ht="15.6" x14ac:dyDescent="0.3">
      <c r="B88" s="20" t="s">
        <v>1</v>
      </c>
      <c r="C88" s="20">
        <v>4</v>
      </c>
      <c r="D88" s="21"/>
      <c r="E88" s="28" t="s">
        <v>19</v>
      </c>
      <c r="F88" s="20"/>
      <c r="G88" s="20"/>
    </row>
    <row r="89" spans="1:7" s="26" customFormat="1" ht="15.6" x14ac:dyDescent="0.3">
      <c r="B89" s="20" t="s">
        <v>115</v>
      </c>
      <c r="C89" s="20">
        <v>3</v>
      </c>
      <c r="D89" s="21"/>
      <c r="E89" s="28" t="s">
        <v>19</v>
      </c>
      <c r="F89" s="20"/>
      <c r="G89" s="20"/>
    </row>
    <row r="90" spans="1:7" s="26" customFormat="1" ht="15.6" x14ac:dyDescent="0.3">
      <c r="B90" s="20" t="s">
        <v>2</v>
      </c>
      <c r="C90" s="20">
        <v>3</v>
      </c>
      <c r="D90" s="21"/>
      <c r="E90" s="28" t="s">
        <v>116</v>
      </c>
      <c r="F90" s="20"/>
      <c r="G90" s="20"/>
    </row>
    <row r="91" spans="1:7" s="26" customFormat="1" ht="15.6" x14ac:dyDescent="0.3">
      <c r="A91" s="22" t="s">
        <v>212</v>
      </c>
      <c r="B91" s="22" t="s">
        <v>117</v>
      </c>
      <c r="C91" s="24">
        <f>SUM(C92:C94)</f>
        <v>10</v>
      </c>
      <c r="D91" s="24">
        <f>SUM(D92:D94)</f>
        <v>0</v>
      </c>
      <c r="E91" s="25"/>
      <c r="F91" s="20"/>
      <c r="G91" s="20"/>
    </row>
    <row r="92" spans="1:7" s="26" customFormat="1" ht="15.6" x14ac:dyDescent="0.3">
      <c r="B92" s="20" t="s">
        <v>118</v>
      </c>
      <c r="C92" s="20">
        <v>5</v>
      </c>
      <c r="D92" s="21"/>
      <c r="E92" s="28" t="s">
        <v>19</v>
      </c>
    </row>
    <row r="93" spans="1:7" s="26" customFormat="1" ht="15.6" x14ac:dyDescent="0.3">
      <c r="B93" s="20" t="s">
        <v>119</v>
      </c>
      <c r="C93" s="20">
        <v>5</v>
      </c>
      <c r="D93" s="21"/>
      <c r="E93" s="28" t="s">
        <v>19</v>
      </c>
      <c r="F93" s="43"/>
      <c r="G93" s="43"/>
    </row>
    <row r="94" spans="1:7" s="26" customFormat="1" ht="15.6" x14ac:dyDescent="0.3">
      <c r="B94" s="20"/>
      <c r="C94" s="20"/>
      <c r="D94" s="20"/>
      <c r="E94" s="28"/>
      <c r="F94" s="20"/>
      <c r="G94" s="20"/>
    </row>
    <row r="95" spans="1:7" ht="17.399999999999999" x14ac:dyDescent="0.3">
      <c r="A95" s="10" t="s">
        <v>219</v>
      </c>
      <c r="B95" s="11" t="s">
        <v>187</v>
      </c>
      <c r="C95" s="17">
        <f>C97+C102+C105</f>
        <v>25</v>
      </c>
      <c r="D95" s="17">
        <f>D97+D102+D105</f>
        <v>0</v>
      </c>
      <c r="E95" s="14"/>
      <c r="F95" s="2"/>
      <c r="G95" s="2"/>
    </row>
    <row r="96" spans="1:7" s="26" customFormat="1" ht="15.6" x14ac:dyDescent="0.3">
      <c r="B96" s="43"/>
      <c r="C96" s="43"/>
      <c r="D96" s="43"/>
      <c r="E96" s="37"/>
      <c r="F96" s="20"/>
      <c r="G96" s="20"/>
    </row>
    <row r="97" spans="1:7" s="26" customFormat="1" ht="15.6" x14ac:dyDescent="0.3">
      <c r="A97" s="22" t="s">
        <v>207</v>
      </c>
      <c r="B97" s="22" t="s">
        <v>120</v>
      </c>
      <c r="C97" s="24">
        <f>SUM(C98:C101)</f>
        <v>5</v>
      </c>
      <c r="D97" s="24">
        <f>SUM(D98:D101)</f>
        <v>0</v>
      </c>
      <c r="E97" s="25"/>
      <c r="F97" s="20"/>
      <c r="G97" s="20"/>
    </row>
    <row r="98" spans="1:7" s="26" customFormat="1" ht="15.6" x14ac:dyDescent="0.3">
      <c r="B98" s="20" t="s">
        <v>188</v>
      </c>
      <c r="C98" s="20">
        <v>2</v>
      </c>
      <c r="D98" s="21"/>
      <c r="E98" s="28" t="s">
        <v>203</v>
      </c>
      <c r="F98" s="20"/>
      <c r="G98" s="20"/>
    </row>
    <row r="99" spans="1:7" s="26" customFormat="1" ht="15.6" x14ac:dyDescent="0.3">
      <c r="B99" s="20" t="s">
        <v>3</v>
      </c>
      <c r="C99" s="20">
        <v>1</v>
      </c>
      <c r="D99" s="21"/>
      <c r="E99" s="28" t="s">
        <v>19</v>
      </c>
      <c r="F99" s="20"/>
      <c r="G99" s="20"/>
    </row>
    <row r="100" spans="1:7" s="26" customFormat="1" ht="15.6" x14ac:dyDescent="0.3">
      <c r="B100" s="20" t="s">
        <v>121</v>
      </c>
      <c r="C100" s="20">
        <v>1</v>
      </c>
      <c r="D100" s="21"/>
      <c r="E100" s="28" t="s">
        <v>19</v>
      </c>
      <c r="F100" s="20"/>
      <c r="G100" s="20"/>
    </row>
    <row r="101" spans="1:7" s="26" customFormat="1" ht="15.6" x14ac:dyDescent="0.3">
      <c r="B101" s="20" t="s">
        <v>122</v>
      </c>
      <c r="C101" s="20">
        <v>1</v>
      </c>
      <c r="D101" s="21"/>
      <c r="E101" s="28" t="s">
        <v>20</v>
      </c>
      <c r="F101" s="20"/>
      <c r="G101" s="20"/>
    </row>
    <row r="102" spans="1:7" s="26" customFormat="1" ht="15.6" x14ac:dyDescent="0.3">
      <c r="A102" s="22" t="s">
        <v>208</v>
      </c>
      <c r="B102" s="22" t="s">
        <v>123</v>
      </c>
      <c r="C102" s="24">
        <f>SUM(C103:C104)</f>
        <v>10</v>
      </c>
      <c r="D102" s="24">
        <f>SUM(D103:D104)</f>
        <v>0</v>
      </c>
      <c r="E102" s="25"/>
      <c r="F102" s="20"/>
      <c r="G102" s="20"/>
    </row>
    <row r="103" spans="1:7" s="26" customFormat="1" ht="15.6" x14ac:dyDescent="0.3">
      <c r="B103" s="32" t="s">
        <v>124</v>
      </c>
      <c r="C103" s="20">
        <v>2</v>
      </c>
      <c r="D103" s="21"/>
      <c r="E103" s="28" t="s">
        <v>19</v>
      </c>
      <c r="F103" s="20"/>
      <c r="G103" s="20"/>
    </row>
    <row r="104" spans="1:7" s="26" customFormat="1" ht="30.6" x14ac:dyDescent="0.3">
      <c r="B104" s="44" t="s">
        <v>189</v>
      </c>
      <c r="C104" s="20">
        <v>8</v>
      </c>
      <c r="D104" s="21"/>
      <c r="E104" s="28" t="s">
        <v>136</v>
      </c>
      <c r="F104" s="20"/>
      <c r="G104" s="20"/>
    </row>
    <row r="105" spans="1:7" s="26" customFormat="1" ht="15.6" x14ac:dyDescent="0.3">
      <c r="A105" s="22" t="s">
        <v>209</v>
      </c>
      <c r="B105" s="22" t="s">
        <v>125</v>
      </c>
      <c r="C105" s="24">
        <f>SUM(C106:C109)</f>
        <v>10</v>
      </c>
      <c r="D105" s="24">
        <f>SUM(D106:D109)</f>
        <v>0</v>
      </c>
      <c r="E105" s="25"/>
      <c r="F105" s="20"/>
      <c r="G105" s="20"/>
    </row>
    <row r="106" spans="1:7" s="26" customFormat="1" ht="15.6" x14ac:dyDescent="0.3">
      <c r="B106" s="20" t="s">
        <v>126</v>
      </c>
      <c r="C106" s="20">
        <v>4</v>
      </c>
      <c r="D106" s="21"/>
      <c r="E106" s="28" t="s">
        <v>129</v>
      </c>
      <c r="F106" s="20"/>
      <c r="G106" s="20"/>
    </row>
    <row r="107" spans="1:7" s="26" customFormat="1" ht="15.6" x14ac:dyDescent="0.3">
      <c r="B107" s="20" t="s">
        <v>127</v>
      </c>
      <c r="C107" s="20">
        <v>2</v>
      </c>
      <c r="D107" s="21"/>
      <c r="E107" s="28" t="s">
        <v>130</v>
      </c>
      <c r="F107" s="20"/>
      <c r="G107" s="20"/>
    </row>
    <row r="108" spans="1:7" s="26" customFormat="1" ht="15.6" x14ac:dyDescent="0.3">
      <c r="B108" s="20" t="s">
        <v>128</v>
      </c>
      <c r="C108" s="20">
        <v>2</v>
      </c>
      <c r="D108" s="21"/>
      <c r="E108" s="28" t="s">
        <v>131</v>
      </c>
    </row>
    <row r="109" spans="1:7" s="26" customFormat="1" ht="15.6" x14ac:dyDescent="0.3">
      <c r="B109" s="20" t="s">
        <v>4</v>
      </c>
      <c r="C109" s="20">
        <v>2</v>
      </c>
      <c r="D109" s="21"/>
      <c r="E109" s="28" t="s">
        <v>131</v>
      </c>
    </row>
    <row r="110" spans="1:7" s="26" customFormat="1" ht="15.6" x14ac:dyDescent="0.3">
      <c r="B110" s="20"/>
      <c r="C110" s="20"/>
      <c r="D110" s="20"/>
      <c r="E110" s="37"/>
      <c r="F110" s="20"/>
      <c r="G110" s="20"/>
    </row>
    <row r="111" spans="1:7" s="26" customFormat="1" ht="15.6" x14ac:dyDescent="0.3">
      <c r="B111" s="20"/>
      <c r="C111" s="20"/>
      <c r="D111" s="20"/>
      <c r="E111" s="28"/>
      <c r="F111" s="20"/>
      <c r="G111" s="20"/>
    </row>
    <row r="112" spans="1:7" ht="17.399999999999999" x14ac:dyDescent="0.3">
      <c r="A112" s="10" t="s">
        <v>220</v>
      </c>
      <c r="B112" s="11" t="s">
        <v>196</v>
      </c>
      <c r="C112" s="17">
        <f>C114+C116+C118+C121+C124+C127+C129</f>
        <v>45</v>
      </c>
      <c r="D112" s="17">
        <f>SUM(D114,D116,D118,D121,D124,D127,D129)</f>
        <v>0</v>
      </c>
      <c r="E112" s="16"/>
      <c r="F112" s="2"/>
      <c r="G112" s="2"/>
    </row>
    <row r="113" spans="1:7" s="26" customFormat="1" ht="15.6" x14ac:dyDescent="0.3">
      <c r="B113" s="20"/>
      <c r="C113" s="20"/>
      <c r="D113" s="20"/>
      <c r="E113" s="37"/>
      <c r="F113" s="20"/>
      <c r="G113" s="20"/>
    </row>
    <row r="114" spans="1:7" s="26" customFormat="1" ht="15.6" x14ac:dyDescent="0.3">
      <c r="A114" s="22" t="s">
        <v>207</v>
      </c>
      <c r="B114" s="22" t="s">
        <v>132</v>
      </c>
      <c r="C114" s="24">
        <f>SUM(C115:C115)</f>
        <v>5</v>
      </c>
      <c r="D114" s="24">
        <f>SUM(D115:D115)</f>
        <v>0</v>
      </c>
      <c r="E114" s="25"/>
      <c r="F114" s="20"/>
      <c r="G114" s="20"/>
    </row>
    <row r="115" spans="1:7" s="26" customFormat="1" ht="15.75" customHeight="1" x14ac:dyDescent="0.3">
      <c r="B115" s="20" t="s">
        <v>132</v>
      </c>
      <c r="C115" s="20">
        <v>5</v>
      </c>
      <c r="D115" s="21"/>
      <c r="E115" s="28" t="s">
        <v>133</v>
      </c>
      <c r="F115" s="20"/>
      <c r="G115" s="20"/>
    </row>
    <row r="116" spans="1:7" s="26" customFormat="1" ht="15.6" x14ac:dyDescent="0.3">
      <c r="A116" s="22" t="s">
        <v>208</v>
      </c>
      <c r="B116" s="22" t="s">
        <v>134</v>
      </c>
      <c r="C116" s="24">
        <f>SUM(C117:C117)</f>
        <v>10</v>
      </c>
      <c r="D116" s="24">
        <f>SUM(D117:D117)</f>
        <v>0</v>
      </c>
      <c r="E116" s="25"/>
      <c r="F116" s="20"/>
      <c r="G116" s="20"/>
    </row>
    <row r="117" spans="1:7" s="26" customFormat="1" ht="15.6" x14ac:dyDescent="0.3">
      <c r="B117" s="20" t="s">
        <v>135</v>
      </c>
      <c r="C117" s="20">
        <v>10</v>
      </c>
      <c r="D117" s="21"/>
      <c r="E117" s="28" t="s">
        <v>172</v>
      </c>
      <c r="F117" s="20"/>
      <c r="G117" s="20"/>
    </row>
    <row r="118" spans="1:7" s="26" customFormat="1" ht="15.6" x14ac:dyDescent="0.3">
      <c r="A118" s="22" t="s">
        <v>209</v>
      </c>
      <c r="B118" s="22" t="s">
        <v>137</v>
      </c>
      <c r="C118" s="24">
        <f>SUM(C119:C120)</f>
        <v>5</v>
      </c>
      <c r="D118" s="24">
        <f>SUM(D119:D120)</f>
        <v>0</v>
      </c>
      <c r="E118" s="25"/>
      <c r="F118" s="20"/>
      <c r="G118" s="20"/>
    </row>
    <row r="119" spans="1:7" s="26" customFormat="1" ht="15.6" x14ac:dyDescent="0.3">
      <c r="B119" s="20" t="s">
        <v>5</v>
      </c>
      <c r="C119" s="20">
        <v>1</v>
      </c>
      <c r="D119" s="21"/>
      <c r="E119" s="28" t="s">
        <v>139</v>
      </c>
      <c r="F119" s="20"/>
      <c r="G119" s="20"/>
    </row>
    <row r="120" spans="1:7" s="26" customFormat="1" ht="15.6" x14ac:dyDescent="0.3">
      <c r="B120" s="20" t="s">
        <v>138</v>
      </c>
      <c r="C120" s="20">
        <v>4</v>
      </c>
      <c r="D120" s="21"/>
      <c r="E120" s="37" t="s">
        <v>140</v>
      </c>
      <c r="F120" s="20"/>
      <c r="G120" s="20"/>
    </row>
    <row r="121" spans="1:7" s="26" customFormat="1" ht="15.6" x14ac:dyDescent="0.3">
      <c r="A121" s="22" t="s">
        <v>210</v>
      </c>
      <c r="B121" s="22" t="s">
        <v>141</v>
      </c>
      <c r="C121" s="24">
        <f>SUM(C122:C123)</f>
        <v>5</v>
      </c>
      <c r="D121" s="24">
        <f>SUM(D122:D123)</f>
        <v>0</v>
      </c>
      <c r="E121" s="25"/>
      <c r="F121" s="20"/>
      <c r="G121" s="20"/>
    </row>
    <row r="122" spans="1:7" s="26" customFormat="1" ht="15.6" x14ac:dyDescent="0.3">
      <c r="A122" s="36"/>
      <c r="B122" s="20" t="s">
        <v>142</v>
      </c>
      <c r="C122" s="20">
        <v>3</v>
      </c>
      <c r="D122" s="21"/>
      <c r="E122" s="28" t="s">
        <v>197</v>
      </c>
      <c r="F122" s="20"/>
      <c r="G122" s="20"/>
    </row>
    <row r="123" spans="1:7" s="26" customFormat="1" ht="15.6" x14ac:dyDescent="0.3">
      <c r="A123" s="36"/>
      <c r="B123" s="20" t="s">
        <v>6</v>
      </c>
      <c r="C123" s="20">
        <v>2</v>
      </c>
      <c r="D123" s="21"/>
      <c r="E123" s="45" t="s">
        <v>174</v>
      </c>
      <c r="F123" s="20"/>
      <c r="G123" s="20"/>
    </row>
    <row r="124" spans="1:7" s="26" customFormat="1" ht="15.6" x14ac:dyDescent="0.3">
      <c r="A124" s="22" t="s">
        <v>211</v>
      </c>
      <c r="B124" s="22" t="s">
        <v>143</v>
      </c>
      <c r="C124" s="24">
        <f>SUM(C125:C126)</f>
        <v>5</v>
      </c>
      <c r="D124" s="24">
        <f>SUM(D125:D126)</f>
        <v>0</v>
      </c>
      <c r="E124" s="25"/>
      <c r="F124" s="20"/>
      <c r="G124" s="20"/>
    </row>
    <row r="125" spans="1:7" s="26" customFormat="1" ht="15.6" x14ac:dyDescent="0.3">
      <c r="B125" s="20" t="s">
        <v>144</v>
      </c>
      <c r="C125" s="20">
        <v>3</v>
      </c>
      <c r="D125" s="21"/>
      <c r="E125" s="28" t="s">
        <v>19</v>
      </c>
      <c r="F125" s="20"/>
      <c r="G125" s="20"/>
    </row>
    <row r="126" spans="1:7" s="26" customFormat="1" ht="15.6" x14ac:dyDescent="0.3">
      <c r="A126" s="36"/>
      <c r="B126" s="20" t="s">
        <v>145</v>
      </c>
      <c r="C126" s="20">
        <v>2</v>
      </c>
      <c r="D126" s="21"/>
      <c r="E126" s="28" t="s">
        <v>19</v>
      </c>
      <c r="F126" s="20"/>
      <c r="G126" s="20"/>
    </row>
    <row r="127" spans="1:7" s="26" customFormat="1" ht="15.6" x14ac:dyDescent="0.3">
      <c r="A127" s="22" t="s">
        <v>212</v>
      </c>
      <c r="B127" s="22" t="s">
        <v>146</v>
      </c>
      <c r="C127" s="24">
        <f>SUM(C128:C128)</f>
        <v>10</v>
      </c>
      <c r="D127" s="24">
        <f>SUM(D128:D128)</f>
        <v>0</v>
      </c>
      <c r="E127" s="25"/>
      <c r="F127" s="20"/>
      <c r="G127" s="20"/>
    </row>
    <row r="128" spans="1:7" s="26" customFormat="1" ht="15.6" x14ac:dyDescent="0.3">
      <c r="B128" s="20" t="s">
        <v>144</v>
      </c>
      <c r="C128" s="20">
        <v>10</v>
      </c>
      <c r="D128" s="21"/>
      <c r="E128" s="28" t="s">
        <v>170</v>
      </c>
      <c r="F128" s="20"/>
      <c r="G128" s="20"/>
    </row>
    <row r="129" spans="1:7" s="26" customFormat="1" ht="15.6" x14ac:dyDescent="0.3">
      <c r="A129" s="22" t="s">
        <v>191</v>
      </c>
      <c r="B129" s="22" t="s">
        <v>147</v>
      </c>
      <c r="C129" s="24">
        <f>SUM(C130:C133)</f>
        <v>5</v>
      </c>
      <c r="D129" s="24">
        <f>SUM(D130:D133)</f>
        <v>0</v>
      </c>
      <c r="E129" s="25"/>
      <c r="F129" s="20"/>
      <c r="G129" s="20"/>
    </row>
    <row r="130" spans="1:7" s="26" customFormat="1" ht="15.6" x14ac:dyDescent="0.3">
      <c r="B130" s="32" t="s">
        <v>148</v>
      </c>
      <c r="C130" s="20">
        <v>2</v>
      </c>
      <c r="D130" s="41"/>
      <c r="E130" s="28" t="s">
        <v>19</v>
      </c>
      <c r="F130" s="20"/>
      <c r="G130" s="20"/>
    </row>
    <row r="131" spans="1:7" s="26" customFormat="1" ht="15.6" x14ac:dyDescent="0.3">
      <c r="B131" s="32" t="s">
        <v>175</v>
      </c>
      <c r="C131" s="26">
        <v>1</v>
      </c>
      <c r="D131" s="41"/>
      <c r="E131" s="28" t="s">
        <v>19</v>
      </c>
      <c r="F131" s="20"/>
      <c r="G131" s="20"/>
    </row>
    <row r="132" spans="1:7" s="26" customFormat="1" ht="15.6" x14ac:dyDescent="0.3">
      <c r="B132" s="32" t="s">
        <v>149</v>
      </c>
      <c r="C132" s="26">
        <v>1</v>
      </c>
      <c r="D132" s="41"/>
      <c r="E132" s="28" t="s">
        <v>19</v>
      </c>
      <c r="F132" s="20"/>
      <c r="G132" s="20"/>
    </row>
    <row r="133" spans="1:7" s="26" customFormat="1" ht="15.6" x14ac:dyDescent="0.3">
      <c r="B133" s="32" t="s">
        <v>150</v>
      </c>
      <c r="C133" s="26">
        <v>1</v>
      </c>
      <c r="D133" s="21"/>
      <c r="E133" s="28" t="s">
        <v>19</v>
      </c>
      <c r="F133" s="20"/>
      <c r="G133" s="20"/>
    </row>
    <row r="134" spans="1:7" s="26" customFormat="1" ht="15.6" x14ac:dyDescent="0.3">
      <c r="A134" s="36"/>
      <c r="B134" s="20"/>
      <c r="C134" s="20"/>
      <c r="D134" s="20"/>
      <c r="E134" s="37"/>
      <c r="F134" s="20"/>
      <c r="G134" s="20"/>
    </row>
    <row r="135" spans="1:7" ht="17.399999999999999" x14ac:dyDescent="0.3">
      <c r="A135" s="10" t="s">
        <v>221</v>
      </c>
      <c r="B135" s="18" t="s">
        <v>190</v>
      </c>
      <c r="C135" s="17">
        <f>SUM(C137,C141,C144,C150,C154,C158,C162+C166)</f>
        <v>45</v>
      </c>
      <c r="D135" s="17">
        <f>SUM(D137,D141,D144,D150,D154,D158,D162+D166)</f>
        <v>0</v>
      </c>
      <c r="E135" s="16"/>
      <c r="F135" s="2"/>
      <c r="G135" s="2"/>
    </row>
    <row r="136" spans="1:7" s="26" customFormat="1" ht="15.6" x14ac:dyDescent="0.3">
      <c r="A136" s="36"/>
      <c r="B136" s="20"/>
      <c r="C136" s="20"/>
      <c r="D136" s="20"/>
      <c r="E136" s="37"/>
      <c r="F136" s="20"/>
      <c r="G136" s="20"/>
    </row>
    <row r="137" spans="1:7" s="26" customFormat="1" ht="15.6" x14ac:dyDescent="0.3">
      <c r="A137" s="22" t="s">
        <v>207</v>
      </c>
      <c r="B137" s="22" t="s">
        <v>152</v>
      </c>
      <c r="C137" s="24">
        <f>SUM(C138:C140)</f>
        <v>7</v>
      </c>
      <c r="D137" s="24">
        <f>SUM(D138:D140)</f>
        <v>0</v>
      </c>
      <c r="E137" s="25"/>
      <c r="F137" s="20"/>
      <c r="G137" s="20"/>
    </row>
    <row r="138" spans="1:7" s="26" customFormat="1" ht="15.6" x14ac:dyDescent="0.3">
      <c r="B138" s="20" t="s">
        <v>151</v>
      </c>
      <c r="C138" s="20">
        <v>3</v>
      </c>
      <c r="D138" s="21"/>
      <c r="E138" s="28" t="s">
        <v>19</v>
      </c>
      <c r="F138" s="20"/>
      <c r="G138" s="20"/>
    </row>
    <row r="139" spans="1:7" s="26" customFormat="1" ht="15.6" x14ac:dyDescent="0.3">
      <c r="B139" s="20" t="s">
        <v>7</v>
      </c>
      <c r="C139" s="20">
        <v>2</v>
      </c>
      <c r="D139" s="21"/>
      <c r="E139" s="28" t="s">
        <v>21</v>
      </c>
      <c r="F139" s="20"/>
      <c r="G139" s="20"/>
    </row>
    <row r="140" spans="1:7" s="26" customFormat="1" ht="15.6" x14ac:dyDescent="0.3">
      <c r="B140" s="20" t="s">
        <v>8</v>
      </c>
      <c r="C140" s="20">
        <v>2</v>
      </c>
      <c r="D140" s="21"/>
      <c r="E140" s="28" t="s">
        <v>39</v>
      </c>
      <c r="F140" s="20"/>
      <c r="G140" s="20"/>
    </row>
    <row r="141" spans="1:7" s="26" customFormat="1" ht="15.6" x14ac:dyDescent="0.3">
      <c r="A141" s="22" t="s">
        <v>208</v>
      </c>
      <c r="B141" s="22" t="s">
        <v>153</v>
      </c>
      <c r="C141" s="24">
        <f>SUM(C142:C143)</f>
        <v>3</v>
      </c>
      <c r="D141" s="24">
        <f>SUM(D142:D143)</f>
        <v>0</v>
      </c>
      <c r="E141" s="25"/>
      <c r="F141" s="20"/>
      <c r="G141" s="20"/>
    </row>
    <row r="142" spans="1:7" s="26" customFormat="1" ht="15.6" x14ac:dyDescent="0.3">
      <c r="B142" s="20" t="s">
        <v>9</v>
      </c>
      <c r="C142" s="20">
        <v>2</v>
      </c>
      <c r="D142" s="21"/>
      <c r="E142" s="28" t="s">
        <v>22</v>
      </c>
      <c r="F142" s="20"/>
      <c r="G142" s="20"/>
    </row>
    <row r="143" spans="1:7" s="26" customFormat="1" ht="15.6" x14ac:dyDescent="0.3">
      <c r="B143" s="20" t="s">
        <v>154</v>
      </c>
      <c r="C143" s="20">
        <v>1</v>
      </c>
      <c r="D143" s="21"/>
      <c r="E143" s="28" t="s">
        <v>23</v>
      </c>
      <c r="F143" s="20"/>
      <c r="G143" s="20"/>
    </row>
    <row r="144" spans="1:7" s="26" customFormat="1" ht="15.6" x14ac:dyDescent="0.3">
      <c r="A144" s="22" t="s">
        <v>209</v>
      </c>
      <c r="B144" s="22" t="s">
        <v>155</v>
      </c>
      <c r="C144" s="24">
        <f>SUM(C145:C149)</f>
        <v>7</v>
      </c>
      <c r="D144" s="24">
        <f>SUM(D145:D149)</f>
        <v>0</v>
      </c>
      <c r="E144" s="25"/>
      <c r="F144" s="20"/>
      <c r="G144" s="20"/>
    </row>
    <row r="145" spans="1:7" s="26" customFormat="1" ht="15.6" x14ac:dyDescent="0.3">
      <c r="B145" s="20" t="s">
        <v>10</v>
      </c>
      <c r="C145" s="20">
        <v>1</v>
      </c>
      <c r="D145" s="21"/>
      <c r="E145" s="28" t="s">
        <v>24</v>
      </c>
      <c r="F145" s="20"/>
      <c r="G145" s="20"/>
    </row>
    <row r="146" spans="1:7" s="26" customFormat="1" ht="15.6" x14ac:dyDescent="0.3">
      <c r="B146" s="20" t="s">
        <v>156</v>
      </c>
      <c r="C146" s="20">
        <v>2</v>
      </c>
      <c r="D146" s="21"/>
      <c r="E146" s="28" t="s">
        <v>25</v>
      </c>
      <c r="F146" s="20"/>
      <c r="G146" s="20"/>
    </row>
    <row r="147" spans="1:7" s="26" customFormat="1" ht="15.6" x14ac:dyDescent="0.3">
      <c r="B147" s="20" t="s">
        <v>11</v>
      </c>
      <c r="C147" s="20">
        <v>1</v>
      </c>
      <c r="D147" s="21"/>
      <c r="E147" s="28" t="s">
        <v>26</v>
      </c>
      <c r="F147" s="20"/>
      <c r="G147" s="20"/>
    </row>
    <row r="148" spans="1:7" s="26" customFormat="1" ht="15.6" x14ac:dyDescent="0.3">
      <c r="B148" s="20" t="s">
        <v>157</v>
      </c>
      <c r="C148" s="20">
        <v>1</v>
      </c>
      <c r="D148" s="21"/>
      <c r="E148" s="28" t="s">
        <v>27</v>
      </c>
      <c r="F148" s="20"/>
      <c r="G148" s="20"/>
    </row>
    <row r="149" spans="1:7" s="26" customFormat="1" ht="15.6" x14ac:dyDescent="0.3">
      <c r="B149" s="20" t="s">
        <v>158</v>
      </c>
      <c r="C149" s="20">
        <v>2</v>
      </c>
      <c r="D149" s="21"/>
      <c r="E149" s="46" t="s">
        <v>40</v>
      </c>
      <c r="F149" s="20"/>
      <c r="G149" s="20"/>
    </row>
    <row r="150" spans="1:7" s="26" customFormat="1" ht="15.6" x14ac:dyDescent="0.3">
      <c r="A150" s="22" t="s">
        <v>210</v>
      </c>
      <c r="B150" s="22" t="s">
        <v>159</v>
      </c>
      <c r="C150" s="24">
        <f>SUM(C151:C153)</f>
        <v>3</v>
      </c>
      <c r="D150" s="24">
        <f>SUM(D151:D153)</f>
        <v>0</v>
      </c>
      <c r="E150" s="25"/>
      <c r="F150" s="20"/>
      <c r="G150" s="20"/>
    </row>
    <row r="151" spans="1:7" s="26" customFormat="1" ht="15.6" x14ac:dyDescent="0.3">
      <c r="B151" s="20" t="s">
        <v>12</v>
      </c>
      <c r="C151" s="20">
        <v>1</v>
      </c>
      <c r="D151" s="21"/>
      <c r="E151" s="28" t="s">
        <v>28</v>
      </c>
      <c r="F151" s="20"/>
      <c r="G151" s="20"/>
    </row>
    <row r="152" spans="1:7" s="26" customFormat="1" ht="15.6" x14ac:dyDescent="0.3">
      <c r="B152" s="20" t="s">
        <v>13</v>
      </c>
      <c r="C152" s="20">
        <v>1</v>
      </c>
      <c r="D152" s="21"/>
      <c r="E152" s="28" t="s">
        <v>29</v>
      </c>
      <c r="F152" s="20"/>
      <c r="G152" s="20"/>
    </row>
    <row r="153" spans="1:7" s="26" customFormat="1" ht="15.6" x14ac:dyDescent="0.3">
      <c r="A153" s="36"/>
      <c r="B153" s="20" t="s">
        <v>160</v>
      </c>
      <c r="C153" s="20">
        <v>1</v>
      </c>
      <c r="D153" s="21"/>
      <c r="E153" s="28" t="s">
        <v>19</v>
      </c>
      <c r="F153" s="20"/>
      <c r="G153" s="20"/>
    </row>
    <row r="154" spans="1:7" s="26" customFormat="1" ht="15.6" x14ac:dyDescent="0.3">
      <c r="A154" s="22" t="s">
        <v>211</v>
      </c>
      <c r="B154" s="22" t="s">
        <v>161</v>
      </c>
      <c r="C154" s="24">
        <f>SUM(C155:C157)</f>
        <v>6</v>
      </c>
      <c r="D154" s="24">
        <f>SUM(D155:D157)</f>
        <v>0</v>
      </c>
      <c r="E154" s="25"/>
      <c r="F154" s="20"/>
      <c r="G154" s="20"/>
    </row>
    <row r="155" spans="1:7" s="26" customFormat="1" ht="15.6" x14ac:dyDescent="0.3">
      <c r="B155" s="20" t="s">
        <v>162</v>
      </c>
      <c r="C155" s="20">
        <v>2</v>
      </c>
      <c r="D155" s="21"/>
      <c r="E155" s="28" t="s">
        <v>30</v>
      </c>
      <c r="F155" s="20"/>
      <c r="G155" s="20"/>
    </row>
    <row r="156" spans="1:7" s="26" customFormat="1" ht="15.6" x14ac:dyDescent="0.3">
      <c r="B156" s="20" t="s">
        <v>14</v>
      </c>
      <c r="C156" s="20">
        <v>2</v>
      </c>
      <c r="D156" s="21"/>
      <c r="E156" s="28" t="s">
        <v>31</v>
      </c>
      <c r="F156" s="20"/>
      <c r="G156" s="20"/>
    </row>
    <row r="157" spans="1:7" s="26" customFormat="1" ht="15.6" x14ac:dyDescent="0.3">
      <c r="B157" s="20" t="s">
        <v>163</v>
      </c>
      <c r="C157" s="20">
        <v>2</v>
      </c>
      <c r="D157" s="21"/>
      <c r="E157" s="46" t="s">
        <v>222</v>
      </c>
      <c r="F157" s="20"/>
      <c r="G157" s="20"/>
    </row>
    <row r="158" spans="1:7" s="26" customFormat="1" ht="15.6" x14ac:dyDescent="0.3">
      <c r="A158" s="22" t="s">
        <v>212</v>
      </c>
      <c r="B158" s="22" t="s">
        <v>164</v>
      </c>
      <c r="C158" s="24">
        <f>SUM(C159:C161)</f>
        <v>4</v>
      </c>
      <c r="D158" s="24">
        <f>SUM(D159:D161)</f>
        <v>0</v>
      </c>
      <c r="E158" s="25"/>
      <c r="F158" s="20"/>
      <c r="G158" s="20"/>
    </row>
    <row r="159" spans="1:7" s="26" customFormat="1" ht="15.6" x14ac:dyDescent="0.3">
      <c r="B159" s="20" t="s">
        <v>15</v>
      </c>
      <c r="C159" s="20">
        <v>2</v>
      </c>
      <c r="D159" s="21"/>
      <c r="E159" s="28" t="s">
        <v>32</v>
      </c>
      <c r="F159" s="20"/>
      <c r="G159" s="20"/>
    </row>
    <row r="160" spans="1:7" s="26" customFormat="1" ht="15.6" x14ac:dyDescent="0.3">
      <c r="B160" s="20" t="s">
        <v>166</v>
      </c>
      <c r="C160" s="20">
        <v>1</v>
      </c>
      <c r="D160" s="21"/>
      <c r="E160" s="28" t="s">
        <v>33</v>
      </c>
      <c r="F160" s="20"/>
      <c r="G160" s="20"/>
    </row>
    <row r="161" spans="1:7" s="26" customFormat="1" ht="15.6" x14ac:dyDescent="0.3">
      <c r="B161" s="20" t="s">
        <v>167</v>
      </c>
      <c r="C161" s="20">
        <v>1</v>
      </c>
      <c r="D161" s="21"/>
      <c r="E161" s="28" t="s">
        <v>34</v>
      </c>
      <c r="F161" s="20"/>
      <c r="G161" s="20"/>
    </row>
    <row r="162" spans="1:7" s="26" customFormat="1" ht="15.6" x14ac:dyDescent="0.3">
      <c r="A162" s="22" t="s">
        <v>191</v>
      </c>
      <c r="B162" s="22" t="s">
        <v>165</v>
      </c>
      <c r="C162" s="24">
        <f>SUM(C163:C165)</f>
        <v>8</v>
      </c>
      <c r="D162" s="24">
        <f>SUM(D163:D165)</f>
        <v>0</v>
      </c>
      <c r="E162" s="25"/>
      <c r="F162" s="20"/>
      <c r="G162" s="20"/>
    </row>
    <row r="163" spans="1:7" s="26" customFormat="1" ht="15.6" x14ac:dyDescent="0.3">
      <c r="B163" s="20" t="s">
        <v>168</v>
      </c>
      <c r="C163" s="20">
        <v>3</v>
      </c>
      <c r="D163" s="21"/>
      <c r="E163" s="28" t="s">
        <v>169</v>
      </c>
      <c r="F163" s="20"/>
      <c r="G163" s="20"/>
    </row>
    <row r="164" spans="1:7" s="26" customFormat="1" ht="15.6" x14ac:dyDescent="0.3">
      <c r="B164" s="20" t="s">
        <v>17</v>
      </c>
      <c r="C164" s="20">
        <v>1</v>
      </c>
      <c r="D164" s="21"/>
      <c r="E164" s="28" t="s">
        <v>35</v>
      </c>
      <c r="F164" s="20"/>
      <c r="G164" s="20"/>
    </row>
    <row r="165" spans="1:7" s="26" customFormat="1" ht="15.6" x14ac:dyDescent="0.3">
      <c r="B165" s="20" t="s">
        <v>16</v>
      </c>
      <c r="C165" s="20">
        <v>4</v>
      </c>
      <c r="D165" s="21"/>
      <c r="E165" s="28" t="s">
        <v>36</v>
      </c>
    </row>
    <row r="166" spans="1:7" s="26" customFormat="1" ht="15.6" x14ac:dyDescent="0.3">
      <c r="A166" s="22" t="s">
        <v>213</v>
      </c>
      <c r="B166" s="47" t="s">
        <v>192</v>
      </c>
      <c r="C166" s="24">
        <f>SUM(C167:C169)</f>
        <v>7</v>
      </c>
      <c r="D166" s="24">
        <f>SUM(D167:D169)</f>
        <v>0</v>
      </c>
      <c r="E166" s="48"/>
    </row>
    <row r="167" spans="1:7" s="26" customFormat="1" ht="15.6" x14ac:dyDescent="0.3">
      <c r="A167" s="36"/>
      <c r="B167" s="49" t="s">
        <v>193</v>
      </c>
      <c r="C167" s="20">
        <v>3</v>
      </c>
      <c r="D167" s="20"/>
      <c r="E167" s="50" t="s">
        <v>19</v>
      </c>
    </row>
    <row r="168" spans="1:7" s="26" customFormat="1" ht="15.6" x14ac:dyDescent="0.3">
      <c r="A168" s="36"/>
      <c r="B168" s="49" t="s">
        <v>194</v>
      </c>
      <c r="C168" s="20">
        <v>2</v>
      </c>
      <c r="D168" s="20"/>
      <c r="E168" s="51" t="s">
        <v>204</v>
      </c>
    </row>
    <row r="169" spans="1:7" s="26" customFormat="1" ht="15.6" x14ac:dyDescent="0.25">
      <c r="B169" s="49" t="s">
        <v>195</v>
      </c>
      <c r="C169" s="20">
        <v>2</v>
      </c>
      <c r="D169" s="20"/>
      <c r="E169" s="52" t="s">
        <v>205</v>
      </c>
    </row>
  </sheetData>
  <customSheetViews>
    <customSheetView guid="{32D09507-69BC-4787-99AF-BC32E2C1B59E}" scale="40">
      <selection activeCell="D130" sqref="D130"/>
      <pageMargins left="0.7" right="0.7" top="0.75" bottom="0.75" header="0.3" footer="0.3"/>
      <pageSetup paperSize="9" orientation="portrait" r:id="rId1"/>
    </customSheetView>
    <customSheetView guid="{ED74597C-CCE7-4D29-AB69-3952E0442227}" topLeftCell="A156">
      <selection activeCell="A176" sqref="A176"/>
      <pageMargins left="0.7" right="0.7" top="0.75" bottom="0.75" header="0.3" footer="0.3"/>
      <pageSetup paperSize="9" orientation="portrait" r:id="rId2"/>
    </customSheetView>
  </customSheetViews>
  <pageMargins left="0.7" right="0.7" top="0.75" bottom="0.75" header="0.3" footer="0.3"/>
  <pageSetup paperSize="9" orientation="portrait"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3CB3423B66B0940904F2C0461FE9A39" ma:contentTypeVersion="0" ma:contentTypeDescription="Create a new document." ma:contentTypeScope="" ma:versionID="3f128d8f3e8ee3dd805f0d9bd2e55e3c">
  <xsd:schema xmlns:xsd="http://www.w3.org/2001/XMLSchema" xmlns:xs="http://www.w3.org/2001/XMLSchema" xmlns:p="http://schemas.microsoft.com/office/2006/metadata/properties" targetNamespace="http://schemas.microsoft.com/office/2006/metadata/properties" ma:root="true" ma:fieldsID="d9790ae18c3bfd148bcb4aa30aff8bc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CEEF491-54B1-48E7-B7E4-AAC7AAF6A7B4}">
  <ds:schemaRefs>
    <ds:schemaRef ds:uri="http://schemas.microsoft.com/sharepoint/v3/contenttype/forms"/>
  </ds:schemaRefs>
</ds:datastoreItem>
</file>

<file path=customXml/itemProps2.xml><?xml version="1.0" encoding="utf-8"?>
<ds:datastoreItem xmlns:ds="http://schemas.openxmlformats.org/officeDocument/2006/customXml" ds:itemID="{E004B120-3558-4945-A648-F592F45A6AAE}">
  <ds:schemaRefs>
    <ds:schemaRef ds:uri="http://schemas.microsoft.com/office/infopath/2007/PartnerControls"/>
    <ds:schemaRef ds:uri="http://schemas.microsoft.com/office/2006/metadata/properties"/>
    <ds:schemaRef ds:uri="http://purl.org/dc/dcmitype/"/>
    <ds:schemaRef ds:uri="http://schemas.microsoft.com/office/2006/documentManagement/types"/>
    <ds:schemaRef ds:uri="http://schemas.openxmlformats.org/package/2006/metadata/core-properties"/>
    <ds:schemaRef ds:uri="http://www.w3.org/XML/1998/namespace"/>
    <ds:schemaRef ds:uri="http://purl.org/dc/terms/"/>
    <ds:schemaRef ds:uri="http://purl.org/dc/elements/1.1/"/>
  </ds:schemaRefs>
</ds:datastoreItem>
</file>

<file path=customXml/itemProps3.xml><?xml version="1.0" encoding="utf-8"?>
<ds:datastoreItem xmlns:ds="http://schemas.openxmlformats.org/officeDocument/2006/customXml" ds:itemID="{2B247373-DB88-4AC7-AA8B-0D7B5DA510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Michaela Anderson</dc:creator>
  <cp:lastModifiedBy>RichardZetter</cp:lastModifiedBy>
  <cp:lastPrinted>2017-02-24T09:49:32Z</cp:lastPrinted>
  <dcterms:created xsi:type="dcterms:W3CDTF">2016-11-30T14:55:39Z</dcterms:created>
  <dcterms:modified xsi:type="dcterms:W3CDTF">2017-10-10T16:42:55Z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0x01010013CB3423B66B0940904F2C0461FE9A39</vt:lpwstr>
  </property>
</Properties>
</file>